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24226"/>
  <xr:revisionPtr revIDLastSave="0" documentId="13_ncr:1_{EBB432EF-D2B7-4D2E-A887-A7AFC1C2687F}" xr6:coauthVersionLast="47" xr6:coauthVersionMax="47" xr10:uidLastSave="{00000000-0000-0000-0000-000000000000}"/>
  <bookViews>
    <workbookView xWindow="-4440" yWindow="-21720" windowWidth="38640" windowHeight="21120" tabRatio="831" activeTab="3" xr2:uid="{00000000-000D-0000-FFFF-FFFF00000000}"/>
  </bookViews>
  <sheets>
    <sheet name="A1_BPU - Init et MCO socle" sheetId="33" r:id="rId1"/>
    <sheet name="A2_BPU - Maint &amp; presta complém" sheetId="34" r:id="rId2"/>
    <sheet name="A3_BPU - Fournitures &amp; Licences" sheetId="24" r:id="rId3"/>
    <sheet name="A4_BPU - Fournitures Sécurité" sheetId="37" r:id="rId4"/>
    <sheet name="A5_BPU - Catalogue" sheetId="38" r:id="rId5"/>
  </sheets>
  <definedNames>
    <definedName name="_Toc210992702" localSheetId="1">'A2_BPU - Maint &amp; presta complém'!$F$69</definedName>
    <definedName name="_Toc210992702" localSheetId="3">'A4_BPU - Fournitures Sécurité'!#REF!</definedName>
    <definedName name="_Toc210992702" localSheetId="4">'A5_BPU - Catalogue'!#REF!</definedName>
    <definedName name="_xlnm.Print_Area" localSheetId="0">'A1_BPU - Init et MCO socle'!$A$1:$X$182</definedName>
    <definedName name="_xlnm.Print_Area" localSheetId="1">'A2_BPU - Maint &amp; presta complém'!$A$1:$S$109</definedName>
    <definedName name="_xlnm.Print_Area" localSheetId="2">'A3_BPU - Fournitures &amp; Licences'!$A$1:$T$235</definedName>
    <definedName name="_xlnm.Print_Area" localSheetId="3">'A4_BPU - Fournitures Sécurité'!$A$1:$Q$43</definedName>
    <definedName name="_xlnm.Print_Area" localSheetId="4">'A5_BPU - Catalogue'!$A$1:$G$13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8" i="24" l="1"/>
  <c r="R8" i="24"/>
  <c r="S8" i="24" s="1"/>
  <c r="R16" i="24"/>
  <c r="S16" i="24" s="1"/>
  <c r="P16" i="24"/>
  <c r="R180" i="33" l="1"/>
  <c r="S180" i="33" s="1"/>
  <c r="N180" i="33"/>
  <c r="T180" i="33" s="1"/>
  <c r="V180" i="33" s="1"/>
  <c r="R179" i="33"/>
  <c r="S179" i="33" s="1"/>
  <c r="N179" i="33"/>
  <c r="O179" i="33" s="1"/>
  <c r="U179" i="33" s="1"/>
  <c r="W179" i="33" s="1"/>
  <c r="R178" i="33"/>
  <c r="S178" i="33" s="1"/>
  <c r="N178" i="33"/>
  <c r="T178" i="33" s="1"/>
  <c r="V178" i="33" s="1"/>
  <c r="R177" i="33"/>
  <c r="S177" i="33" s="1"/>
  <c r="N177" i="33"/>
  <c r="O177" i="33" s="1"/>
  <c r="R176" i="33"/>
  <c r="S176" i="33" s="1"/>
  <c r="N176" i="33"/>
  <c r="T176" i="33" s="1"/>
  <c r="V176" i="33" s="1"/>
  <c r="R175" i="33"/>
  <c r="S175" i="33" s="1"/>
  <c r="N175" i="33"/>
  <c r="O175" i="33" s="1"/>
  <c r="U175" i="33" s="1"/>
  <c r="W175" i="33" s="1"/>
  <c r="R174" i="33"/>
  <c r="S174" i="33" s="1"/>
  <c r="N174" i="33"/>
  <c r="T174" i="33" s="1"/>
  <c r="V174" i="33" s="1"/>
  <c r="R173" i="33"/>
  <c r="S173" i="33" s="1"/>
  <c r="N173" i="33"/>
  <c r="O173" i="33" s="1"/>
  <c r="R172" i="33"/>
  <c r="S172" i="33" s="1"/>
  <c r="N172" i="33"/>
  <c r="T172" i="33" s="1"/>
  <c r="V172" i="33" s="1"/>
  <c r="R171" i="33"/>
  <c r="S171" i="33" s="1"/>
  <c r="N171" i="33"/>
  <c r="O171" i="33" s="1"/>
  <c r="U171" i="33" s="1"/>
  <c r="W171" i="33" s="1"/>
  <c r="R170" i="33"/>
  <c r="S170" i="33" s="1"/>
  <c r="N170" i="33"/>
  <c r="T170" i="33" s="1"/>
  <c r="V170" i="33" s="1"/>
  <c r="R169" i="33"/>
  <c r="S169" i="33" s="1"/>
  <c r="N169" i="33"/>
  <c r="O169" i="33" s="1"/>
  <c r="U169" i="33" s="1"/>
  <c r="W169" i="33" s="1"/>
  <c r="R168" i="33"/>
  <c r="S168" i="33" s="1"/>
  <c r="N168" i="33"/>
  <c r="T168" i="33" s="1"/>
  <c r="V168" i="33" s="1"/>
  <c r="R167" i="33"/>
  <c r="S167" i="33" s="1"/>
  <c r="N167" i="33"/>
  <c r="O167" i="33" s="1"/>
  <c r="U167" i="33" s="1"/>
  <c r="W167" i="33" s="1"/>
  <c r="R166" i="33"/>
  <c r="S166" i="33" s="1"/>
  <c r="N166" i="33"/>
  <c r="T166" i="33" s="1"/>
  <c r="V166" i="33" s="1"/>
  <c r="R164" i="33"/>
  <c r="S164" i="33" s="1"/>
  <c r="N164" i="33"/>
  <c r="O164" i="33" s="1"/>
  <c r="R163" i="33"/>
  <c r="S163" i="33" s="1"/>
  <c r="N163" i="33"/>
  <c r="T163" i="33" s="1"/>
  <c r="V163" i="33" s="1"/>
  <c r="T162" i="33"/>
  <c r="V162" i="33" s="1"/>
  <c r="R162" i="33"/>
  <c r="S162" i="33" s="1"/>
  <c r="N162" i="33"/>
  <c r="O162" i="33" s="1"/>
  <c r="U162" i="33" s="1"/>
  <c r="W162" i="33" s="1"/>
  <c r="R161" i="33"/>
  <c r="S161" i="33" s="1"/>
  <c r="N161" i="33"/>
  <c r="T161" i="33" s="1"/>
  <c r="V161" i="33" s="1"/>
  <c r="R160" i="33"/>
  <c r="S160" i="33" s="1"/>
  <c r="N160" i="33"/>
  <c r="O160" i="33" s="1"/>
  <c r="U160" i="33" s="1"/>
  <c r="W160" i="33" s="1"/>
  <c r="R159" i="33"/>
  <c r="S159" i="33" s="1"/>
  <c r="N159" i="33"/>
  <c r="T159" i="33" s="1"/>
  <c r="V159" i="33" s="1"/>
  <c r="R158" i="33"/>
  <c r="S158" i="33" s="1"/>
  <c r="N158" i="33"/>
  <c r="O158" i="33" s="1"/>
  <c r="R157" i="33"/>
  <c r="S157" i="33" s="1"/>
  <c r="N157" i="33"/>
  <c r="R156" i="33"/>
  <c r="S156" i="33" s="1"/>
  <c r="N156" i="33"/>
  <c r="O156" i="33" s="1"/>
  <c r="U156" i="33" s="1"/>
  <c r="W156" i="33" s="1"/>
  <c r="R155" i="33"/>
  <c r="S155" i="33" s="1"/>
  <c r="N155" i="33"/>
  <c r="T155" i="33" s="1"/>
  <c r="V155" i="33" s="1"/>
  <c r="R154" i="33"/>
  <c r="S154" i="33" s="1"/>
  <c r="N154" i="33"/>
  <c r="O154" i="33" s="1"/>
  <c r="R153" i="33"/>
  <c r="S153" i="33" s="1"/>
  <c r="N153" i="33"/>
  <c r="T153" i="33" s="1"/>
  <c r="V153" i="33" s="1"/>
  <c r="R152" i="33"/>
  <c r="S152" i="33" s="1"/>
  <c r="N152" i="33"/>
  <c r="O152" i="33" s="1"/>
  <c r="R151" i="33"/>
  <c r="S151" i="33" s="1"/>
  <c r="N151" i="33"/>
  <c r="R150" i="33"/>
  <c r="S150" i="33" s="1"/>
  <c r="N150" i="33"/>
  <c r="O150" i="33" s="1"/>
  <c r="R148" i="33"/>
  <c r="S148" i="33" s="1"/>
  <c r="O148" i="33"/>
  <c r="N148" i="33"/>
  <c r="R147" i="33"/>
  <c r="S147" i="33" s="1"/>
  <c r="N147" i="33"/>
  <c r="O147" i="33" s="1"/>
  <c r="R146" i="33"/>
  <c r="S146" i="33" s="1"/>
  <c r="N146" i="33"/>
  <c r="T146" i="33" s="1"/>
  <c r="V146" i="33" s="1"/>
  <c r="R145" i="33"/>
  <c r="S145" i="33" s="1"/>
  <c r="N145" i="33"/>
  <c r="O145" i="33" s="1"/>
  <c r="R144" i="33"/>
  <c r="S144" i="33" s="1"/>
  <c r="N144" i="33"/>
  <c r="T144" i="33" s="1"/>
  <c r="V144" i="33" s="1"/>
  <c r="R143" i="33"/>
  <c r="S143" i="33" s="1"/>
  <c r="N143" i="33"/>
  <c r="O143" i="33" s="1"/>
  <c r="R142" i="33"/>
  <c r="S142" i="33" s="1"/>
  <c r="O142" i="33"/>
  <c r="N142" i="33"/>
  <c r="R141" i="33"/>
  <c r="S141" i="33" s="1"/>
  <c r="N141" i="33"/>
  <c r="O141" i="33" s="1"/>
  <c r="R140" i="33"/>
  <c r="S140" i="33" s="1"/>
  <c r="N140" i="33"/>
  <c r="O140" i="33" s="1"/>
  <c r="R139" i="33"/>
  <c r="S139" i="33" s="1"/>
  <c r="N139" i="33"/>
  <c r="O139" i="33" s="1"/>
  <c r="R138" i="33"/>
  <c r="S138" i="33" s="1"/>
  <c r="N138" i="33"/>
  <c r="T138" i="33" s="1"/>
  <c r="V138" i="33" s="1"/>
  <c r="R137" i="33"/>
  <c r="S137" i="33" s="1"/>
  <c r="N137" i="33"/>
  <c r="O137" i="33" s="1"/>
  <c r="R136" i="33"/>
  <c r="S136" i="33" s="1"/>
  <c r="N136" i="33"/>
  <c r="T136" i="33" s="1"/>
  <c r="V136" i="33" s="1"/>
  <c r="R135" i="33"/>
  <c r="S135" i="33" s="1"/>
  <c r="N135" i="33"/>
  <c r="O135" i="33" s="1"/>
  <c r="R134" i="33"/>
  <c r="S134" i="33" s="1"/>
  <c r="O134" i="33"/>
  <c r="N134" i="33"/>
  <c r="R133" i="33"/>
  <c r="S133" i="33" s="1"/>
  <c r="N133" i="33"/>
  <c r="O133" i="33" s="1"/>
  <c r="R132" i="33"/>
  <c r="S132" i="33" s="1"/>
  <c r="N132" i="33"/>
  <c r="O132" i="33" s="1"/>
  <c r="R131" i="33"/>
  <c r="S131" i="33" s="1"/>
  <c r="N131" i="33"/>
  <c r="O131" i="33" s="1"/>
  <c r="R130" i="33"/>
  <c r="S130" i="33" s="1"/>
  <c r="N130" i="33"/>
  <c r="R129" i="33"/>
  <c r="S129" i="33" s="1"/>
  <c r="N129" i="33"/>
  <c r="O129" i="33" s="1"/>
  <c r="R128" i="33"/>
  <c r="S128" i="33" s="1"/>
  <c r="N128" i="33"/>
  <c r="T128" i="33" s="1"/>
  <c r="V128" i="33" s="1"/>
  <c r="R127" i="33"/>
  <c r="S127" i="33" s="1"/>
  <c r="N127" i="33"/>
  <c r="O127" i="33" s="1"/>
  <c r="R126" i="33"/>
  <c r="S126" i="33" s="1"/>
  <c r="N126" i="33"/>
  <c r="T126" i="33" s="1"/>
  <c r="V126" i="33" s="1"/>
  <c r="R125" i="33"/>
  <c r="S125" i="33" s="1"/>
  <c r="N125" i="33"/>
  <c r="O125" i="33" s="1"/>
  <c r="R124" i="33"/>
  <c r="S124" i="33" s="1"/>
  <c r="N124" i="33"/>
  <c r="R123" i="33"/>
  <c r="S123" i="33" s="1"/>
  <c r="N123" i="33"/>
  <c r="O123" i="33" s="1"/>
  <c r="R122" i="33"/>
  <c r="S122" i="33" s="1"/>
  <c r="N122" i="33"/>
  <c r="O122" i="33" s="1"/>
  <c r="R121" i="33"/>
  <c r="S121" i="33" s="1"/>
  <c r="N121" i="33"/>
  <c r="O121" i="33" s="1"/>
  <c r="R120" i="33"/>
  <c r="S120" i="33" s="1"/>
  <c r="N120" i="33"/>
  <c r="T120" i="33" s="1"/>
  <c r="V120" i="33" s="1"/>
  <c r="R119" i="33"/>
  <c r="S119" i="33" s="1"/>
  <c r="N119" i="33"/>
  <c r="O119" i="33" s="1"/>
  <c r="R118" i="33"/>
  <c r="S118" i="33" s="1"/>
  <c r="N118" i="33"/>
  <c r="T118" i="33" s="1"/>
  <c r="V118" i="33" s="1"/>
  <c r="R117" i="33"/>
  <c r="S117" i="33" s="1"/>
  <c r="N117" i="33"/>
  <c r="O117" i="33" s="1"/>
  <c r="U117" i="33" s="1"/>
  <c r="W117" i="33" s="1"/>
  <c r="R116" i="33"/>
  <c r="S116" i="33" s="1"/>
  <c r="N116" i="33"/>
  <c r="T116" i="33" s="1"/>
  <c r="V116" i="33" s="1"/>
  <c r="R115" i="33"/>
  <c r="S115" i="33" s="1"/>
  <c r="N115" i="33"/>
  <c r="O115" i="33" s="1"/>
  <c r="U115" i="33" s="1"/>
  <c r="W115" i="33" s="1"/>
  <c r="R114" i="33"/>
  <c r="S114" i="33" s="1"/>
  <c r="N114" i="33"/>
  <c r="R113" i="33"/>
  <c r="S113" i="33" s="1"/>
  <c r="N113" i="33"/>
  <c r="O113" i="33" s="1"/>
  <c r="R112" i="33"/>
  <c r="S112" i="33" s="1"/>
  <c r="N112" i="33"/>
  <c r="T112" i="33" s="1"/>
  <c r="V112" i="33" s="1"/>
  <c r="R111" i="33"/>
  <c r="S111" i="33" s="1"/>
  <c r="N111" i="33"/>
  <c r="O111" i="33" s="1"/>
  <c r="R110" i="33"/>
  <c r="S110" i="33" s="1"/>
  <c r="N110" i="33"/>
  <c r="O110" i="33" s="1"/>
  <c r="U110" i="33" s="1"/>
  <c r="W110" i="33" s="1"/>
  <c r="R109" i="33"/>
  <c r="S109" i="33" s="1"/>
  <c r="N109" i="33"/>
  <c r="O109" i="33" s="1"/>
  <c r="R108" i="33"/>
  <c r="S108" i="33" s="1"/>
  <c r="N108" i="33"/>
  <c r="R107" i="33"/>
  <c r="S107" i="33" s="1"/>
  <c r="N107" i="33"/>
  <c r="O107" i="33" s="1"/>
  <c r="R106" i="33"/>
  <c r="S106" i="33" s="1"/>
  <c r="N106" i="33"/>
  <c r="T106" i="33" s="1"/>
  <c r="V106" i="33" s="1"/>
  <c r="R105" i="33"/>
  <c r="S105" i="33" s="1"/>
  <c r="N105" i="33"/>
  <c r="O105" i="33" s="1"/>
  <c r="R104" i="33"/>
  <c r="S104" i="33" s="1"/>
  <c r="N104" i="33"/>
  <c r="T104" i="33" s="1"/>
  <c r="V104" i="33" s="1"/>
  <c r="R103" i="33"/>
  <c r="S103" i="33" s="1"/>
  <c r="N103" i="33"/>
  <c r="O103" i="33" s="1"/>
  <c r="R33" i="34"/>
  <c r="R34" i="34"/>
  <c r="R35" i="34"/>
  <c r="Q33" i="34"/>
  <c r="Q34" i="34"/>
  <c r="Q35" i="34"/>
  <c r="P33" i="34"/>
  <c r="P34" i="34"/>
  <c r="P35" i="34"/>
  <c r="O33" i="34"/>
  <c r="O34" i="34"/>
  <c r="O35" i="34"/>
  <c r="R39" i="34"/>
  <c r="R40" i="34"/>
  <c r="R41" i="34"/>
  <c r="Q39" i="34"/>
  <c r="Q40" i="34"/>
  <c r="Q41" i="34"/>
  <c r="P39" i="34"/>
  <c r="P40" i="34"/>
  <c r="P41" i="34"/>
  <c r="O39" i="34"/>
  <c r="O40" i="34"/>
  <c r="O41" i="34"/>
  <c r="L33" i="34"/>
  <c r="L34" i="34"/>
  <c r="L35" i="34"/>
  <c r="K33" i="34"/>
  <c r="K34" i="34"/>
  <c r="K35" i="34"/>
  <c r="L39" i="34"/>
  <c r="L40" i="34"/>
  <c r="L41" i="34"/>
  <c r="K39" i="34"/>
  <c r="K40" i="34"/>
  <c r="K41" i="34"/>
  <c r="Q75" i="34"/>
  <c r="R75" i="34" s="1"/>
  <c r="Q76" i="34"/>
  <c r="R76" i="34" s="1"/>
  <c r="Q74" i="34"/>
  <c r="R74" i="34" s="1"/>
  <c r="Q60" i="34"/>
  <c r="R60" i="34" s="1"/>
  <c r="Q61" i="34"/>
  <c r="R61" i="34" s="1"/>
  <c r="Q62" i="34"/>
  <c r="R62" i="34" s="1"/>
  <c r="O12" i="34"/>
  <c r="O13" i="34"/>
  <c r="O14" i="34"/>
  <c r="K12" i="34"/>
  <c r="L12" i="34" s="1"/>
  <c r="K13" i="34"/>
  <c r="L13" i="34" s="1"/>
  <c r="K14" i="34"/>
  <c r="L14" i="34" s="1"/>
  <c r="O20" i="34"/>
  <c r="P20" i="34" s="1"/>
  <c r="K20" i="34"/>
  <c r="L20" i="34" s="1"/>
  <c r="O19" i="34"/>
  <c r="P19" i="34" s="1"/>
  <c r="K19" i="34"/>
  <c r="L19" i="34" s="1"/>
  <c r="O21" i="34"/>
  <c r="K21" i="34"/>
  <c r="L21" i="34" s="1"/>
  <c r="K22" i="34"/>
  <c r="O23" i="34"/>
  <c r="O24" i="34"/>
  <c r="K23" i="34"/>
  <c r="L23" i="34" s="1"/>
  <c r="K24" i="34"/>
  <c r="L24" i="34" s="1"/>
  <c r="O26" i="34"/>
  <c r="P26" i="34" s="1"/>
  <c r="K26" i="34"/>
  <c r="L26" i="34" s="1"/>
  <c r="O116" i="33" l="1"/>
  <c r="U116" i="33" s="1"/>
  <c r="W116" i="33" s="1"/>
  <c r="O144" i="33"/>
  <c r="U144" i="33" s="1"/>
  <c r="W144" i="33" s="1"/>
  <c r="U119" i="33"/>
  <c r="W119" i="33" s="1"/>
  <c r="T160" i="33"/>
  <c r="V160" i="33" s="1"/>
  <c r="T125" i="33"/>
  <c r="V125" i="33" s="1"/>
  <c r="O106" i="33"/>
  <c r="O146" i="33"/>
  <c r="U146" i="33" s="1"/>
  <c r="W146" i="33" s="1"/>
  <c r="T123" i="33"/>
  <c r="V123" i="33" s="1"/>
  <c r="O138" i="33"/>
  <c r="U138" i="33" s="1"/>
  <c r="W138" i="33" s="1"/>
  <c r="T114" i="33"/>
  <c r="V114" i="33" s="1"/>
  <c r="T131" i="33"/>
  <c r="V131" i="33" s="1"/>
  <c r="O114" i="33"/>
  <c r="U114" i="33" s="1"/>
  <c r="W114" i="33" s="1"/>
  <c r="U121" i="33"/>
  <c r="W121" i="33" s="1"/>
  <c r="T164" i="33"/>
  <c r="V164" i="33" s="1"/>
  <c r="O112" i="33"/>
  <c r="U112" i="33" s="1"/>
  <c r="W112" i="33" s="1"/>
  <c r="T121" i="33"/>
  <c r="V121" i="33" s="1"/>
  <c r="T156" i="33"/>
  <c r="V156" i="33" s="1"/>
  <c r="T115" i="33"/>
  <c r="V115" i="33" s="1"/>
  <c r="U142" i="33"/>
  <c r="W142" i="33" s="1"/>
  <c r="T157" i="33"/>
  <c r="V157" i="33" s="1"/>
  <c r="T145" i="33"/>
  <c r="V145" i="33" s="1"/>
  <c r="T113" i="33"/>
  <c r="V113" i="33" s="1"/>
  <c r="O118" i="33"/>
  <c r="U118" i="33" s="1"/>
  <c r="W118" i="33" s="1"/>
  <c r="U123" i="33"/>
  <c r="W123" i="33" s="1"/>
  <c r="T127" i="33"/>
  <c r="V127" i="33" s="1"/>
  <c r="T132" i="33"/>
  <c r="V132" i="33" s="1"/>
  <c r="U152" i="33"/>
  <c r="W152" i="33" s="1"/>
  <c r="O136" i="33"/>
  <c r="T109" i="33"/>
  <c r="V109" i="33" s="1"/>
  <c r="T141" i="33"/>
  <c r="V141" i="33" s="1"/>
  <c r="T158" i="33"/>
  <c r="V158" i="33" s="1"/>
  <c r="T152" i="33"/>
  <c r="V152" i="33" s="1"/>
  <c r="T105" i="33"/>
  <c r="V105" i="33" s="1"/>
  <c r="T110" i="33"/>
  <c r="V110" i="33" s="1"/>
  <c r="O128" i="33"/>
  <c r="U128" i="33" s="1"/>
  <c r="W128" i="33" s="1"/>
  <c r="U133" i="33"/>
  <c r="W133" i="33" s="1"/>
  <c r="T137" i="33"/>
  <c r="V137" i="33" s="1"/>
  <c r="T142" i="33"/>
  <c r="V142" i="33" s="1"/>
  <c r="T119" i="33"/>
  <c r="V119" i="33" s="1"/>
  <c r="T124" i="33"/>
  <c r="V124" i="33" s="1"/>
  <c r="U147" i="33"/>
  <c r="W147" i="33" s="1"/>
  <c r="O124" i="33"/>
  <c r="U124" i="33" s="1"/>
  <c r="W124" i="33" s="1"/>
  <c r="U129" i="33"/>
  <c r="W129" i="33" s="1"/>
  <c r="T133" i="33"/>
  <c r="V133" i="33" s="1"/>
  <c r="U154" i="33"/>
  <c r="W154" i="33" s="1"/>
  <c r="T147" i="33"/>
  <c r="V147" i="33" s="1"/>
  <c r="O120" i="33"/>
  <c r="U120" i="33" s="1"/>
  <c r="W120" i="33" s="1"/>
  <c r="T129" i="33"/>
  <c r="V129" i="33" s="1"/>
  <c r="T134" i="33"/>
  <c r="V134" i="33" s="1"/>
  <c r="T154" i="33"/>
  <c r="V154" i="33" s="1"/>
  <c r="T111" i="33"/>
  <c r="V111" i="33" s="1"/>
  <c r="T143" i="33"/>
  <c r="V143" i="33" s="1"/>
  <c r="T148" i="33"/>
  <c r="V148" i="33" s="1"/>
  <c r="T130" i="33"/>
  <c r="V130" i="33" s="1"/>
  <c r="U148" i="33"/>
  <c r="W148" i="33" s="1"/>
  <c r="O104" i="33"/>
  <c r="U103" i="33"/>
  <c r="W103" i="33" s="1"/>
  <c r="T107" i="33"/>
  <c r="V107" i="33" s="1"/>
  <c r="O130" i="33"/>
  <c r="U130" i="33" s="1"/>
  <c r="W130" i="33" s="1"/>
  <c r="U135" i="33"/>
  <c r="W135" i="33" s="1"/>
  <c r="T139" i="33"/>
  <c r="V139" i="33" s="1"/>
  <c r="U150" i="33"/>
  <c r="W150" i="33" s="1"/>
  <c r="T103" i="33"/>
  <c r="V103" i="33" s="1"/>
  <c r="T108" i="33"/>
  <c r="V108" i="33" s="1"/>
  <c r="V149" i="33" s="1"/>
  <c r="O126" i="33"/>
  <c r="U126" i="33" s="1"/>
  <c r="W126" i="33" s="1"/>
  <c r="T135" i="33"/>
  <c r="V135" i="33" s="1"/>
  <c r="T140" i="33"/>
  <c r="V140" i="33" s="1"/>
  <c r="O108" i="33"/>
  <c r="U108" i="33" s="1"/>
  <c r="W108" i="33" s="1"/>
  <c r="U113" i="33"/>
  <c r="W113" i="33" s="1"/>
  <c r="T117" i="33"/>
  <c r="V117" i="33" s="1"/>
  <c r="T122" i="33"/>
  <c r="V122" i="33" s="1"/>
  <c r="U140" i="33"/>
  <c r="W140" i="33" s="1"/>
  <c r="U145" i="33"/>
  <c r="W145" i="33" s="1"/>
  <c r="T150" i="33"/>
  <c r="V150" i="33" s="1"/>
  <c r="T151" i="33"/>
  <c r="V151" i="33" s="1"/>
  <c r="U104" i="33"/>
  <c r="W104" i="33" s="1"/>
  <c r="U109" i="33"/>
  <c r="W109" i="33" s="1"/>
  <c r="U136" i="33"/>
  <c r="W136" i="33" s="1"/>
  <c r="U141" i="33"/>
  <c r="W141" i="33" s="1"/>
  <c r="U158" i="33"/>
  <c r="W158" i="33" s="1"/>
  <c r="U173" i="33"/>
  <c r="W173" i="33" s="1"/>
  <c r="U105" i="33"/>
  <c r="W105" i="33" s="1"/>
  <c r="U132" i="33"/>
  <c r="W132" i="33" s="1"/>
  <c r="U137" i="33"/>
  <c r="W137" i="33" s="1"/>
  <c r="U106" i="33"/>
  <c r="W106" i="33" s="1"/>
  <c r="U111" i="33"/>
  <c r="W111" i="33" s="1"/>
  <c r="U143" i="33"/>
  <c r="W143" i="33" s="1"/>
  <c r="U125" i="33"/>
  <c r="W125" i="33" s="1"/>
  <c r="U177" i="33"/>
  <c r="W177" i="33" s="1"/>
  <c r="U107" i="33"/>
  <c r="W107" i="33" s="1"/>
  <c r="U134" i="33"/>
  <c r="W134" i="33" s="1"/>
  <c r="U139" i="33"/>
  <c r="W139" i="33" s="1"/>
  <c r="U131" i="33"/>
  <c r="W131" i="33" s="1"/>
  <c r="V165" i="33"/>
  <c r="U122" i="33"/>
  <c r="W122" i="33" s="1"/>
  <c r="U127" i="33"/>
  <c r="W127" i="33" s="1"/>
  <c r="U164" i="33"/>
  <c r="W164" i="33" s="1"/>
  <c r="T167" i="33"/>
  <c r="V167" i="33" s="1"/>
  <c r="T169" i="33"/>
  <c r="V169" i="33" s="1"/>
  <c r="T171" i="33"/>
  <c r="V171" i="33" s="1"/>
  <c r="T173" i="33"/>
  <c r="V173" i="33" s="1"/>
  <c r="T175" i="33"/>
  <c r="V175" i="33" s="1"/>
  <c r="T177" i="33"/>
  <c r="V177" i="33" s="1"/>
  <c r="V181" i="33" s="1"/>
  <c r="T179" i="33"/>
  <c r="V179" i="33" s="1"/>
  <c r="O151" i="33"/>
  <c r="U151" i="33" s="1"/>
  <c r="W151" i="33" s="1"/>
  <c r="O153" i="33"/>
  <c r="U153" i="33" s="1"/>
  <c r="W153" i="33" s="1"/>
  <c r="O155" i="33"/>
  <c r="U155" i="33" s="1"/>
  <c r="W155" i="33" s="1"/>
  <c r="O157" i="33"/>
  <c r="U157" i="33" s="1"/>
  <c r="W157" i="33" s="1"/>
  <c r="O159" i="33"/>
  <c r="U159" i="33" s="1"/>
  <c r="W159" i="33" s="1"/>
  <c r="O161" i="33"/>
  <c r="U161" i="33" s="1"/>
  <c r="W161" i="33" s="1"/>
  <c r="O163" i="33"/>
  <c r="U163" i="33" s="1"/>
  <c r="W163" i="33" s="1"/>
  <c r="O166" i="33"/>
  <c r="U166" i="33" s="1"/>
  <c r="W166" i="33" s="1"/>
  <c r="O168" i="33"/>
  <c r="U168" i="33" s="1"/>
  <c r="W168" i="33" s="1"/>
  <c r="O170" i="33"/>
  <c r="U170" i="33" s="1"/>
  <c r="W170" i="33" s="1"/>
  <c r="O172" i="33"/>
  <c r="U172" i="33" s="1"/>
  <c r="W172" i="33" s="1"/>
  <c r="O174" i="33"/>
  <c r="U174" i="33" s="1"/>
  <c r="W174" i="33" s="1"/>
  <c r="O176" i="33"/>
  <c r="U176" i="33" s="1"/>
  <c r="W176" i="33" s="1"/>
  <c r="O178" i="33"/>
  <c r="U178" i="33" s="1"/>
  <c r="W178" i="33" s="1"/>
  <c r="O180" i="33"/>
  <c r="U180" i="33" s="1"/>
  <c r="W180" i="33" s="1"/>
  <c r="Q13" i="34"/>
  <c r="Q14" i="34"/>
  <c r="Q12" i="34"/>
  <c r="P14" i="34"/>
  <c r="R14" i="34" s="1"/>
  <c r="P13" i="34"/>
  <c r="R13" i="34" s="1"/>
  <c r="P12" i="34"/>
  <c r="R12" i="34" s="1"/>
  <c r="Q20" i="34"/>
  <c r="R20" i="34"/>
  <c r="Q21" i="34"/>
  <c r="P21" i="34"/>
  <c r="R21" i="34" s="1"/>
  <c r="R19" i="34"/>
  <c r="Q23" i="34"/>
  <c r="Q19" i="34"/>
  <c r="Q24" i="34"/>
  <c r="R26" i="34"/>
  <c r="Q26" i="34"/>
  <c r="P23" i="34"/>
  <c r="R23" i="34" s="1"/>
  <c r="P24" i="34"/>
  <c r="R24" i="34" s="1"/>
  <c r="Q108" i="34"/>
  <c r="R108" i="34" s="1"/>
  <c r="Q106" i="34"/>
  <c r="R106" i="34" s="1"/>
  <c r="Q105" i="34"/>
  <c r="R105" i="34" s="1"/>
  <c r="Q104" i="34"/>
  <c r="R104" i="34" s="1"/>
  <c r="Q103" i="34"/>
  <c r="R103" i="34" s="1"/>
  <c r="Q102" i="34"/>
  <c r="R102" i="34" s="1"/>
  <c r="Q101" i="34"/>
  <c r="R101" i="34" s="1"/>
  <c r="Q100" i="34"/>
  <c r="R100" i="34" s="1"/>
  <c r="Q99" i="34"/>
  <c r="R99" i="34" s="1"/>
  <c r="Q98" i="34"/>
  <c r="R98" i="34" s="1"/>
  <c r="Q97" i="34"/>
  <c r="R97" i="34" s="1"/>
  <c r="Q96" i="34"/>
  <c r="R96" i="34" s="1"/>
  <c r="Q95" i="34"/>
  <c r="R95" i="34" s="1"/>
  <c r="Q94" i="34"/>
  <c r="R94" i="34" s="1"/>
  <c r="Q93" i="34"/>
  <c r="R93" i="34" s="1"/>
  <c r="Q92" i="34"/>
  <c r="R92" i="34" s="1"/>
  <c r="Q91" i="34"/>
  <c r="R91" i="34" s="1"/>
  <c r="Q90" i="34"/>
  <c r="R90" i="34" s="1"/>
  <c r="Q89" i="34"/>
  <c r="R89" i="34" s="1"/>
  <c r="Q88" i="34"/>
  <c r="R88" i="34" s="1"/>
  <c r="Q87" i="34"/>
  <c r="R87" i="34" s="1"/>
  <c r="Q86" i="34"/>
  <c r="R86" i="34" s="1"/>
  <c r="Q85" i="34"/>
  <c r="R85" i="34" s="1"/>
  <c r="Q84" i="34"/>
  <c r="R84" i="34" s="1"/>
  <c r="Q83" i="34"/>
  <c r="R83" i="34" s="1"/>
  <c r="Q82" i="34"/>
  <c r="R82" i="34" s="1"/>
  <c r="Q81" i="34"/>
  <c r="R81" i="34" s="1"/>
  <c r="Q80" i="34"/>
  <c r="R80" i="34" s="1"/>
  <c r="Q79" i="34"/>
  <c r="R79" i="34" s="1"/>
  <c r="Q78" i="34"/>
  <c r="R78" i="34" s="1"/>
  <c r="Q77" i="34"/>
  <c r="R77" i="34" s="1"/>
  <c r="Q73" i="34"/>
  <c r="R73" i="34" s="1"/>
  <c r="Q72" i="34"/>
  <c r="R72" i="34" s="1"/>
  <c r="Q71" i="34"/>
  <c r="R71" i="34" s="1"/>
  <c r="Q70" i="34"/>
  <c r="R70" i="34" s="1"/>
  <c r="Q69" i="34"/>
  <c r="R69" i="34" s="1"/>
  <c r="Q68" i="34"/>
  <c r="R68" i="34" s="1"/>
  <c r="Q67" i="34"/>
  <c r="R67" i="34" s="1"/>
  <c r="Q66" i="34"/>
  <c r="R66" i="34" s="1"/>
  <c r="Q65" i="34"/>
  <c r="R65" i="34" s="1"/>
  <c r="Q64" i="34"/>
  <c r="R64" i="34" s="1"/>
  <c r="Q63" i="34"/>
  <c r="R63" i="34" s="1"/>
  <c r="Q59" i="34"/>
  <c r="R59" i="34" s="1"/>
  <c r="Q58" i="34"/>
  <c r="R58" i="34" s="1"/>
  <c r="Q57" i="34"/>
  <c r="R57" i="34" s="1"/>
  <c r="Q56" i="34"/>
  <c r="R56" i="34" s="1"/>
  <c r="Q55" i="34"/>
  <c r="R55" i="34" s="1"/>
  <c r="Q54" i="34"/>
  <c r="R54" i="34" s="1"/>
  <c r="Q53" i="34"/>
  <c r="R53" i="34" s="1"/>
  <c r="Q52" i="34"/>
  <c r="R52" i="34" s="1"/>
  <c r="Q51" i="34"/>
  <c r="R51" i="34" s="1"/>
  <c r="Q50" i="34"/>
  <c r="R50" i="34" s="1"/>
  <c r="O37" i="34"/>
  <c r="K37" i="34"/>
  <c r="L37" i="34" s="1"/>
  <c r="K31" i="34"/>
  <c r="L31" i="34" s="1"/>
  <c r="K30" i="34"/>
  <c r="O31" i="34"/>
  <c r="R108" i="24"/>
  <c r="S108" i="24" s="1"/>
  <c r="P108" i="24"/>
  <c r="R107" i="24"/>
  <c r="S107" i="24" s="1"/>
  <c r="P107" i="24"/>
  <c r="W165" i="33" l="1"/>
  <c r="W149" i="33"/>
  <c r="W181" i="33"/>
  <c r="Q37" i="34"/>
  <c r="P37" i="34"/>
  <c r="R37" i="34" s="1"/>
  <c r="Q31" i="34"/>
  <c r="P31" i="34"/>
  <c r="R31" i="34" s="1"/>
  <c r="R205" i="24"/>
  <c r="S205" i="24" s="1"/>
  <c r="P205" i="24"/>
  <c r="R218" i="24"/>
  <c r="S218" i="24" s="1"/>
  <c r="R217" i="24"/>
  <c r="S217" i="24" s="1"/>
  <c r="R216" i="24"/>
  <c r="S216" i="24" s="1"/>
  <c r="R215" i="24"/>
  <c r="S215" i="24" s="1"/>
  <c r="R214" i="24"/>
  <c r="S214" i="24" s="1"/>
  <c r="R213" i="24"/>
  <c r="S213" i="24" s="1"/>
  <c r="P218" i="24"/>
  <c r="P217" i="24"/>
  <c r="P216" i="24"/>
  <c r="P215" i="24"/>
  <c r="P214" i="24"/>
  <c r="P213" i="24"/>
  <c r="O46" i="34"/>
  <c r="O45" i="34"/>
  <c r="K46" i="34"/>
  <c r="L46" i="34" s="1"/>
  <c r="K45" i="34"/>
  <c r="L45" i="34" s="1"/>
  <c r="O42" i="34"/>
  <c r="K42" i="34"/>
  <c r="L42" i="34" s="1"/>
  <c r="O22" i="34"/>
  <c r="O18" i="34"/>
  <c r="O11" i="34"/>
  <c r="L22" i="34"/>
  <c r="K18" i="34"/>
  <c r="L18" i="34" s="1"/>
  <c r="K11" i="34"/>
  <c r="L11" i="34" s="1"/>
  <c r="R32" i="24"/>
  <c r="S32" i="24" s="1"/>
  <c r="P32" i="24"/>
  <c r="P109" i="24"/>
  <c r="P110" i="24"/>
  <c r="P120" i="24"/>
  <c r="P117" i="24"/>
  <c r="P116" i="24"/>
  <c r="P115" i="24"/>
  <c r="P114" i="24"/>
  <c r="R120" i="24"/>
  <c r="S120" i="24" s="1"/>
  <c r="R117" i="24"/>
  <c r="S117" i="24" s="1"/>
  <c r="R116" i="24"/>
  <c r="S116" i="24" s="1"/>
  <c r="R115" i="24"/>
  <c r="S115" i="24" s="1"/>
  <c r="R114" i="24"/>
  <c r="S114" i="24" s="1"/>
  <c r="R110" i="24"/>
  <c r="S110" i="24" s="1"/>
  <c r="P101" i="24"/>
  <c r="P100" i="24"/>
  <c r="R101" i="24"/>
  <c r="S101" i="24" s="1"/>
  <c r="R100" i="24"/>
  <c r="S100" i="24" s="1"/>
  <c r="P207" i="24"/>
  <c r="P208" i="24"/>
  <c r="P209" i="24"/>
  <c r="P210" i="24"/>
  <c r="P211" i="24"/>
  <c r="P212" i="24"/>
  <c r="R207" i="24"/>
  <c r="S207" i="24" s="1"/>
  <c r="R208" i="24"/>
  <c r="S208" i="24" s="1"/>
  <c r="R209" i="24"/>
  <c r="S209" i="24" s="1"/>
  <c r="R210" i="24"/>
  <c r="S210" i="24" s="1"/>
  <c r="R211" i="24"/>
  <c r="S211" i="24" s="1"/>
  <c r="R212" i="24"/>
  <c r="S212" i="24" s="1"/>
  <c r="O42" i="37"/>
  <c r="P42" i="37" s="1"/>
  <c r="O41" i="37"/>
  <c r="P41" i="37" s="1"/>
  <c r="O40" i="37"/>
  <c r="P40" i="37" s="1"/>
  <c r="O39" i="37"/>
  <c r="P39" i="37" s="1"/>
  <c r="O38" i="37"/>
  <c r="P38" i="37" s="1"/>
  <c r="O37" i="37"/>
  <c r="P37" i="37" s="1"/>
  <c r="O36" i="37"/>
  <c r="P36" i="37" s="1"/>
  <c r="O35" i="37"/>
  <c r="P35" i="37" s="1"/>
  <c r="O34" i="37"/>
  <c r="P34" i="37" s="1"/>
  <c r="O33" i="37"/>
  <c r="P33" i="37" s="1"/>
  <c r="O32" i="37"/>
  <c r="P32" i="37" s="1"/>
  <c r="O6" i="37"/>
  <c r="P6" i="37" s="1"/>
  <c r="O7" i="37"/>
  <c r="P7" i="37" s="1"/>
  <c r="O8" i="37"/>
  <c r="P8" i="37" s="1"/>
  <c r="O14" i="37"/>
  <c r="P14" i="37" s="1"/>
  <c r="O15" i="37"/>
  <c r="P15" i="37" s="1"/>
  <c r="O22" i="37"/>
  <c r="P22" i="37" s="1"/>
  <c r="O24" i="37"/>
  <c r="P24" i="37" s="1"/>
  <c r="O25" i="37"/>
  <c r="P25" i="37" s="1"/>
  <c r="O26" i="37"/>
  <c r="P26" i="37" s="1"/>
  <c r="O27" i="37"/>
  <c r="P27" i="37" s="1"/>
  <c r="O29" i="37"/>
  <c r="P29" i="37" s="1"/>
  <c r="O31" i="37"/>
  <c r="P31" i="37" s="1"/>
  <c r="R232" i="24"/>
  <c r="S232" i="24" s="1"/>
  <c r="P232" i="24"/>
  <c r="P231" i="24"/>
  <c r="R231" i="24"/>
  <c r="R230" i="24"/>
  <c r="S230" i="24" s="1"/>
  <c r="P230" i="24"/>
  <c r="R226" i="24"/>
  <c r="S226" i="24" s="1"/>
  <c r="P226" i="24"/>
  <c r="N6" i="33"/>
  <c r="O6" i="33" s="1"/>
  <c r="O29" i="34"/>
  <c r="K29" i="34"/>
  <c r="L29" i="34" s="1"/>
  <c r="O28" i="34"/>
  <c r="K28" i="34"/>
  <c r="L28" i="34" s="1"/>
  <c r="O27" i="34"/>
  <c r="K27" i="34"/>
  <c r="L27" i="34" s="1"/>
  <c r="O25" i="34"/>
  <c r="P25" i="34" s="1"/>
  <c r="K25" i="34"/>
  <c r="N13" i="33"/>
  <c r="O13" i="33" s="1"/>
  <c r="N12" i="33"/>
  <c r="O12" i="33" s="1"/>
  <c r="N11" i="33"/>
  <c r="O11" i="33" s="1"/>
  <c r="N8" i="33"/>
  <c r="O8" i="33" s="1"/>
  <c r="N7" i="33"/>
  <c r="O7" i="33" s="1"/>
  <c r="R93" i="33"/>
  <c r="S93" i="33" s="1"/>
  <c r="R94" i="33"/>
  <c r="S94" i="33" s="1"/>
  <c r="R95" i="33"/>
  <c r="S95" i="33" s="1"/>
  <c r="R96" i="33"/>
  <c r="S96" i="33" s="1"/>
  <c r="N93" i="33"/>
  <c r="O93" i="33" s="1"/>
  <c r="N94" i="33"/>
  <c r="O94" i="33" s="1"/>
  <c r="N95" i="33"/>
  <c r="N96" i="33"/>
  <c r="R92" i="33"/>
  <c r="S92" i="33" s="1"/>
  <c r="N92" i="33"/>
  <c r="R83" i="33"/>
  <c r="S83" i="33" s="1"/>
  <c r="R84" i="33"/>
  <c r="S84" i="33" s="1"/>
  <c r="R85" i="33"/>
  <c r="S85" i="33" s="1"/>
  <c r="N83" i="33"/>
  <c r="O83" i="33" s="1"/>
  <c r="N84" i="33"/>
  <c r="O84" i="33" s="1"/>
  <c r="N85" i="33"/>
  <c r="O85" i="33" s="1"/>
  <c r="R63" i="33"/>
  <c r="S63" i="33" s="1"/>
  <c r="R64" i="33"/>
  <c r="S64" i="33" s="1"/>
  <c r="R65" i="33"/>
  <c r="S65" i="33" s="1"/>
  <c r="N63" i="33"/>
  <c r="N64" i="33"/>
  <c r="O64" i="33" s="1"/>
  <c r="N65" i="33"/>
  <c r="O65" i="33" s="1"/>
  <c r="R43" i="33"/>
  <c r="S43" i="33" s="1"/>
  <c r="N43" i="33"/>
  <c r="R57" i="33"/>
  <c r="S57" i="33" s="1"/>
  <c r="N57" i="33"/>
  <c r="O57" i="33" s="1"/>
  <c r="R22" i="33"/>
  <c r="S22" i="33" s="1"/>
  <c r="N22" i="33"/>
  <c r="Q46" i="34" l="1"/>
  <c r="Q45" i="34"/>
  <c r="P45" i="34"/>
  <c r="R45" i="34" s="1"/>
  <c r="Q42" i="34"/>
  <c r="P46" i="34"/>
  <c r="R46" i="34" s="1"/>
  <c r="P42" i="34"/>
  <c r="R42" i="34" s="1"/>
  <c r="Q11" i="34"/>
  <c r="P11" i="34"/>
  <c r="R11" i="34" s="1"/>
  <c r="Q18" i="34"/>
  <c r="Q22" i="34"/>
  <c r="P18" i="34"/>
  <c r="R18" i="34" s="1"/>
  <c r="P22" i="34"/>
  <c r="R22" i="34" s="1"/>
  <c r="Q29" i="34"/>
  <c r="Q25" i="34"/>
  <c r="Q28" i="34"/>
  <c r="Q27" i="34"/>
  <c r="L25" i="34"/>
  <c r="R25" i="34" s="1"/>
  <c r="P28" i="34"/>
  <c r="R28" i="34" s="1"/>
  <c r="P29" i="34"/>
  <c r="R29" i="34" s="1"/>
  <c r="P27" i="34"/>
  <c r="R27" i="34" s="1"/>
  <c r="T96" i="33"/>
  <c r="V96" i="33" s="1"/>
  <c r="T95" i="33"/>
  <c r="V95" i="33" s="1"/>
  <c r="O96" i="33"/>
  <c r="U96" i="33" s="1"/>
  <c r="W96" i="33" s="1"/>
  <c r="T92" i="33"/>
  <c r="V92" i="33" s="1"/>
  <c r="T94" i="33"/>
  <c r="V94" i="33" s="1"/>
  <c r="O95" i="33"/>
  <c r="U95" i="33" s="1"/>
  <c r="W95" i="33" s="1"/>
  <c r="U94" i="33"/>
  <c r="W94" i="33" s="1"/>
  <c r="U93" i="33"/>
  <c r="W93" i="33" s="1"/>
  <c r="T93" i="33"/>
  <c r="V93" i="33" s="1"/>
  <c r="U83" i="33"/>
  <c r="W83" i="33" s="1"/>
  <c r="U85" i="33"/>
  <c r="W85" i="33" s="1"/>
  <c r="U84" i="33"/>
  <c r="W84" i="33" s="1"/>
  <c r="T84" i="33"/>
  <c r="V84" i="33" s="1"/>
  <c r="O92" i="33"/>
  <c r="U92" i="33" s="1"/>
  <c r="W92" i="33" s="1"/>
  <c r="T85" i="33"/>
  <c r="V85" i="33" s="1"/>
  <c r="T83" i="33"/>
  <c r="V83" i="33" s="1"/>
  <c r="T22" i="33"/>
  <c r="V22" i="33" s="1"/>
  <c r="U65" i="33"/>
  <c r="W65" i="33" s="1"/>
  <c r="U64" i="33"/>
  <c r="W64" i="33" s="1"/>
  <c r="T63" i="33"/>
  <c r="V63" i="33" s="1"/>
  <c r="O63" i="33"/>
  <c r="U63" i="33" s="1"/>
  <c r="W63" i="33" s="1"/>
  <c r="T65" i="33"/>
  <c r="V65" i="33" s="1"/>
  <c r="T64" i="33"/>
  <c r="V64" i="33" s="1"/>
  <c r="U57" i="33"/>
  <c r="W57" i="33" s="1"/>
  <c r="T43" i="33"/>
  <c r="V43" i="33" s="1"/>
  <c r="T57" i="33"/>
  <c r="V57" i="33" s="1"/>
  <c r="O43" i="33"/>
  <c r="U43" i="33" s="1"/>
  <c r="W43" i="33" s="1"/>
  <c r="O22" i="33"/>
  <c r="U22" i="33" s="1"/>
  <c r="W22" i="33" s="1"/>
  <c r="R90" i="33" l="1"/>
  <c r="S90" i="33" s="1"/>
  <c r="R91" i="33"/>
  <c r="S91" i="33" s="1"/>
  <c r="R97" i="33"/>
  <c r="N97" i="33"/>
  <c r="O97" i="33" s="1"/>
  <c r="N91" i="33"/>
  <c r="N90" i="33"/>
  <c r="O90" i="33" s="1"/>
  <c r="R233" i="24"/>
  <c r="S233" i="24" s="1"/>
  <c r="S231" i="24"/>
  <c r="R229" i="24"/>
  <c r="S229" i="24" s="1"/>
  <c r="R228" i="24"/>
  <c r="S228" i="24" s="1"/>
  <c r="R227" i="24"/>
  <c r="S227" i="24" s="1"/>
  <c r="R225" i="24"/>
  <c r="S225" i="24" s="1"/>
  <c r="R224" i="24"/>
  <c r="S224" i="24" s="1"/>
  <c r="R223" i="24"/>
  <c r="S223" i="24" s="1"/>
  <c r="R222" i="24"/>
  <c r="S222" i="24" s="1"/>
  <c r="R221" i="24"/>
  <c r="S221" i="24" s="1"/>
  <c r="R220" i="24"/>
  <c r="S220" i="24" s="1"/>
  <c r="R219" i="24"/>
  <c r="S219" i="24" s="1"/>
  <c r="R206" i="24"/>
  <c r="S206" i="24" s="1"/>
  <c r="R204" i="24"/>
  <c r="S204" i="24" s="1"/>
  <c r="R203" i="24"/>
  <c r="S203" i="24" s="1"/>
  <c r="R202" i="24"/>
  <c r="S202" i="24" s="1"/>
  <c r="R201" i="24"/>
  <c r="S201" i="24" s="1"/>
  <c r="R200" i="24"/>
  <c r="S200" i="24" s="1"/>
  <c r="R199" i="24"/>
  <c r="S199" i="24" s="1"/>
  <c r="R198" i="24"/>
  <c r="S198" i="24" s="1"/>
  <c r="R197" i="24"/>
  <c r="S197" i="24" s="1"/>
  <c r="R196" i="24"/>
  <c r="S196" i="24" s="1"/>
  <c r="R195" i="24"/>
  <c r="S195" i="24" s="1"/>
  <c r="R194" i="24"/>
  <c r="S194" i="24" s="1"/>
  <c r="R193" i="24"/>
  <c r="S193" i="24" s="1"/>
  <c r="R192" i="24"/>
  <c r="S192" i="24" s="1"/>
  <c r="R191" i="24"/>
  <c r="S191" i="24" s="1"/>
  <c r="R190" i="24"/>
  <c r="S190" i="24" s="1"/>
  <c r="R189" i="24"/>
  <c r="S189" i="24" s="1"/>
  <c r="R188" i="24"/>
  <c r="S188" i="24" s="1"/>
  <c r="R187" i="24"/>
  <c r="S187" i="24" s="1"/>
  <c r="R186" i="24"/>
  <c r="S186" i="24" s="1"/>
  <c r="R185" i="24"/>
  <c r="S185" i="24" s="1"/>
  <c r="R184" i="24"/>
  <c r="S184" i="24" s="1"/>
  <c r="R183" i="24"/>
  <c r="S183" i="24" s="1"/>
  <c r="R182" i="24"/>
  <c r="S182" i="24" s="1"/>
  <c r="R181" i="24"/>
  <c r="S181" i="24" s="1"/>
  <c r="R180" i="24"/>
  <c r="S180" i="24" s="1"/>
  <c r="R179" i="24"/>
  <c r="S179" i="24" s="1"/>
  <c r="R178" i="24"/>
  <c r="S178" i="24" s="1"/>
  <c r="R177" i="24"/>
  <c r="S177" i="24" s="1"/>
  <c r="R176" i="24"/>
  <c r="S176" i="24" s="1"/>
  <c r="R175" i="24"/>
  <c r="S175" i="24" s="1"/>
  <c r="R174" i="24"/>
  <c r="S174" i="24" s="1"/>
  <c r="R173" i="24"/>
  <c r="S173" i="24" s="1"/>
  <c r="R172" i="24"/>
  <c r="S172" i="24" s="1"/>
  <c r="R171" i="24"/>
  <c r="S171" i="24" s="1"/>
  <c r="R170" i="24"/>
  <c r="S170" i="24" s="1"/>
  <c r="R169" i="24"/>
  <c r="S169" i="24" s="1"/>
  <c r="R168" i="24"/>
  <c r="S168" i="24" s="1"/>
  <c r="R167" i="24"/>
  <c r="S167" i="24" s="1"/>
  <c r="R166" i="24"/>
  <c r="S166" i="24" s="1"/>
  <c r="R165" i="24"/>
  <c r="S165" i="24" s="1"/>
  <c r="R164" i="24"/>
  <c r="S164" i="24" s="1"/>
  <c r="R163" i="24"/>
  <c r="S163" i="24" s="1"/>
  <c r="R162" i="24"/>
  <c r="S162" i="24" s="1"/>
  <c r="R161" i="24"/>
  <c r="S161" i="24" s="1"/>
  <c r="R160" i="24"/>
  <c r="S160" i="24" s="1"/>
  <c r="R159" i="24"/>
  <c r="S159" i="24" s="1"/>
  <c r="R158" i="24"/>
  <c r="S158" i="24" s="1"/>
  <c r="R157" i="24"/>
  <c r="S157" i="24" s="1"/>
  <c r="R156" i="24"/>
  <c r="S156" i="24" s="1"/>
  <c r="R155" i="24"/>
  <c r="S155" i="24" s="1"/>
  <c r="R154" i="24"/>
  <c r="S154" i="24" s="1"/>
  <c r="R153" i="24"/>
  <c r="S153" i="24" s="1"/>
  <c r="R152" i="24"/>
  <c r="S152" i="24" s="1"/>
  <c r="R151" i="24"/>
  <c r="S151" i="24" s="1"/>
  <c r="R150" i="24"/>
  <c r="S150" i="24" s="1"/>
  <c r="R149" i="24"/>
  <c r="S149" i="24" s="1"/>
  <c r="R148" i="24"/>
  <c r="S148" i="24" s="1"/>
  <c r="R147" i="24"/>
  <c r="S147" i="24" s="1"/>
  <c r="R146" i="24"/>
  <c r="S146" i="24" s="1"/>
  <c r="R145" i="24"/>
  <c r="S145" i="24" s="1"/>
  <c r="R144" i="24"/>
  <c r="S144" i="24" s="1"/>
  <c r="R143" i="24"/>
  <c r="S143" i="24" s="1"/>
  <c r="R142" i="24"/>
  <c r="S142" i="24" s="1"/>
  <c r="R141" i="24"/>
  <c r="S141" i="24" s="1"/>
  <c r="R140" i="24"/>
  <c r="S140" i="24" s="1"/>
  <c r="R139" i="24"/>
  <c r="S139" i="24" s="1"/>
  <c r="R138" i="24"/>
  <c r="S138" i="24" s="1"/>
  <c r="R137" i="24"/>
  <c r="S137" i="24" s="1"/>
  <c r="R136" i="24"/>
  <c r="S136" i="24" s="1"/>
  <c r="R135" i="24"/>
  <c r="S135" i="24" s="1"/>
  <c r="R134" i="24"/>
  <c r="S134" i="24" s="1"/>
  <c r="R133" i="24"/>
  <c r="S133" i="24" s="1"/>
  <c r="R132" i="24"/>
  <c r="S132" i="24" s="1"/>
  <c r="R131" i="24"/>
  <c r="S131" i="24" s="1"/>
  <c r="R130" i="24"/>
  <c r="S130" i="24" s="1"/>
  <c r="R129" i="24"/>
  <c r="S129" i="24" s="1"/>
  <c r="R128" i="24"/>
  <c r="S128" i="24" s="1"/>
  <c r="R127" i="24"/>
  <c r="S127" i="24" s="1"/>
  <c r="R126" i="24"/>
  <c r="S126" i="24" s="1"/>
  <c r="R125" i="24"/>
  <c r="S125" i="24" s="1"/>
  <c r="R124" i="24"/>
  <c r="S124" i="24" s="1"/>
  <c r="R123" i="24"/>
  <c r="S123" i="24" s="1"/>
  <c r="R122" i="24"/>
  <c r="S122" i="24" s="1"/>
  <c r="R121" i="24"/>
  <c r="S121" i="24" s="1"/>
  <c r="R119" i="24"/>
  <c r="S119" i="24" s="1"/>
  <c r="R118" i="24"/>
  <c r="S118" i="24" s="1"/>
  <c r="R113" i="24"/>
  <c r="S113" i="24" s="1"/>
  <c r="R112" i="24"/>
  <c r="S112" i="24" s="1"/>
  <c r="R111" i="24"/>
  <c r="S111" i="24" s="1"/>
  <c r="R109" i="24"/>
  <c r="S109" i="24" s="1"/>
  <c r="R106" i="24"/>
  <c r="S106" i="24" s="1"/>
  <c r="R105" i="24"/>
  <c r="S105" i="24" s="1"/>
  <c r="R104" i="24"/>
  <c r="S104" i="24" s="1"/>
  <c r="R103" i="24"/>
  <c r="S103" i="24" s="1"/>
  <c r="R102" i="24"/>
  <c r="S102" i="24" s="1"/>
  <c r="R99" i="24"/>
  <c r="S99" i="24" s="1"/>
  <c r="R98" i="24"/>
  <c r="S98" i="24" s="1"/>
  <c r="R97" i="24"/>
  <c r="S97" i="24" s="1"/>
  <c r="R96" i="24"/>
  <c r="S96" i="24" s="1"/>
  <c r="R95" i="24"/>
  <c r="S95" i="24" s="1"/>
  <c r="R94" i="24"/>
  <c r="S94" i="24" s="1"/>
  <c r="R93" i="24"/>
  <c r="S93" i="24" s="1"/>
  <c r="R92" i="24"/>
  <c r="S92" i="24" s="1"/>
  <c r="R91" i="24"/>
  <c r="S91" i="24" s="1"/>
  <c r="R90" i="24"/>
  <c r="S90" i="24" s="1"/>
  <c r="R89" i="24"/>
  <c r="S89" i="24" s="1"/>
  <c r="R88" i="24"/>
  <c r="S88" i="24" s="1"/>
  <c r="R87" i="24"/>
  <c r="S87" i="24" s="1"/>
  <c r="R86" i="24"/>
  <c r="S86" i="24" s="1"/>
  <c r="R85" i="24"/>
  <c r="S85" i="24" s="1"/>
  <c r="R84" i="24"/>
  <c r="S84" i="24" s="1"/>
  <c r="R83" i="24"/>
  <c r="S83" i="24" s="1"/>
  <c r="R82" i="24"/>
  <c r="S82" i="24" s="1"/>
  <c r="R81" i="24"/>
  <c r="S81" i="24" s="1"/>
  <c r="R80" i="24"/>
  <c r="S80" i="24" s="1"/>
  <c r="R79" i="24"/>
  <c r="S79" i="24" s="1"/>
  <c r="R78" i="24"/>
  <c r="S78" i="24" s="1"/>
  <c r="R77" i="24"/>
  <c r="S77" i="24" s="1"/>
  <c r="R76" i="24"/>
  <c r="S76" i="24" s="1"/>
  <c r="R75" i="24"/>
  <c r="S75" i="24" s="1"/>
  <c r="R74" i="24"/>
  <c r="S74" i="24" s="1"/>
  <c r="R73" i="24"/>
  <c r="S73" i="24" s="1"/>
  <c r="R72" i="24"/>
  <c r="S72" i="24" s="1"/>
  <c r="R71" i="24"/>
  <c r="S71" i="24" s="1"/>
  <c r="R70" i="24"/>
  <c r="S70" i="24" s="1"/>
  <c r="R69" i="24"/>
  <c r="S69" i="24" s="1"/>
  <c r="R68" i="24"/>
  <c r="S68" i="24" s="1"/>
  <c r="R67" i="24"/>
  <c r="S67" i="24" s="1"/>
  <c r="R66" i="24"/>
  <c r="S66" i="24" s="1"/>
  <c r="R65" i="24"/>
  <c r="S65" i="24" s="1"/>
  <c r="R64" i="24"/>
  <c r="S64" i="24" s="1"/>
  <c r="R63" i="24"/>
  <c r="S63" i="24" s="1"/>
  <c r="R62" i="24"/>
  <c r="S62" i="24" s="1"/>
  <c r="R61" i="24"/>
  <c r="S61" i="24" s="1"/>
  <c r="R60" i="24"/>
  <c r="S60" i="24" s="1"/>
  <c r="R59" i="24"/>
  <c r="S59" i="24" s="1"/>
  <c r="R58" i="24"/>
  <c r="S58" i="24" s="1"/>
  <c r="R57" i="24"/>
  <c r="S57" i="24" s="1"/>
  <c r="R56" i="24"/>
  <c r="S56" i="24" s="1"/>
  <c r="R55" i="24"/>
  <c r="S55" i="24" s="1"/>
  <c r="R54" i="24"/>
  <c r="S54" i="24" s="1"/>
  <c r="R53" i="24"/>
  <c r="S53" i="24" s="1"/>
  <c r="R52" i="24"/>
  <c r="S52" i="24" s="1"/>
  <c r="R51" i="24"/>
  <c r="S51" i="24" s="1"/>
  <c r="R50" i="24"/>
  <c r="S50" i="24" s="1"/>
  <c r="R49" i="24"/>
  <c r="S49" i="24" s="1"/>
  <c r="R48" i="24"/>
  <c r="S48" i="24" s="1"/>
  <c r="R47" i="24"/>
  <c r="S47" i="24" s="1"/>
  <c r="R46" i="24"/>
  <c r="S46" i="24" s="1"/>
  <c r="R45" i="24"/>
  <c r="S45" i="24" s="1"/>
  <c r="R44" i="24"/>
  <c r="S44" i="24" s="1"/>
  <c r="R43" i="24"/>
  <c r="S43" i="24" s="1"/>
  <c r="R42" i="24"/>
  <c r="S42" i="24" s="1"/>
  <c r="R41" i="24"/>
  <c r="S41" i="24" s="1"/>
  <c r="R40" i="24"/>
  <c r="S40" i="24" s="1"/>
  <c r="R39" i="24"/>
  <c r="S39" i="24" s="1"/>
  <c r="R38" i="24"/>
  <c r="S38" i="24" s="1"/>
  <c r="R37" i="24"/>
  <c r="S37" i="24" s="1"/>
  <c r="R36" i="24"/>
  <c r="S36" i="24" s="1"/>
  <c r="R35" i="24"/>
  <c r="S35" i="24" s="1"/>
  <c r="R34" i="24"/>
  <c r="S34" i="24" s="1"/>
  <c r="R33" i="24"/>
  <c r="S33" i="24" s="1"/>
  <c r="R31" i="24"/>
  <c r="S31" i="24" s="1"/>
  <c r="R30" i="24"/>
  <c r="S30" i="24" s="1"/>
  <c r="R29" i="24"/>
  <c r="S29" i="24" s="1"/>
  <c r="R28" i="24"/>
  <c r="S28" i="24" s="1"/>
  <c r="R27" i="24"/>
  <c r="S27" i="24" s="1"/>
  <c r="R26" i="24"/>
  <c r="S26" i="24" s="1"/>
  <c r="R25" i="24"/>
  <c r="S25" i="24" s="1"/>
  <c r="R24" i="24"/>
  <c r="S24" i="24" s="1"/>
  <c r="R23" i="24"/>
  <c r="S23" i="24" s="1"/>
  <c r="R22" i="24"/>
  <c r="S22" i="24" s="1"/>
  <c r="R21" i="24"/>
  <c r="S21" i="24" s="1"/>
  <c r="R20" i="24"/>
  <c r="S20" i="24" s="1"/>
  <c r="R19" i="24"/>
  <c r="S19" i="24" s="1"/>
  <c r="R18" i="24"/>
  <c r="S18" i="24" s="1"/>
  <c r="R17" i="24"/>
  <c r="S17" i="24" s="1"/>
  <c r="R15" i="24"/>
  <c r="S15" i="24" s="1"/>
  <c r="R14" i="24"/>
  <c r="S14" i="24" s="1"/>
  <c r="R13" i="24"/>
  <c r="S13" i="24" s="1"/>
  <c r="R12" i="24"/>
  <c r="S12" i="24" s="1"/>
  <c r="R11" i="24"/>
  <c r="S11" i="24" s="1"/>
  <c r="R10" i="24"/>
  <c r="S10" i="24" s="1"/>
  <c r="R9" i="24"/>
  <c r="S9" i="24" s="1"/>
  <c r="O43" i="34"/>
  <c r="O44" i="34"/>
  <c r="O47" i="34"/>
  <c r="P47" i="34" s="1"/>
  <c r="O48" i="34"/>
  <c r="P48" i="34" s="1"/>
  <c r="K43" i="34"/>
  <c r="L43" i="34" s="1"/>
  <c r="K44" i="34"/>
  <c r="L44" i="34" s="1"/>
  <c r="K47" i="34"/>
  <c r="L47" i="34" s="1"/>
  <c r="K48" i="34"/>
  <c r="L48" i="34" s="1"/>
  <c r="O30" i="34"/>
  <c r="P30" i="34" s="1"/>
  <c r="O32" i="34"/>
  <c r="O36" i="34"/>
  <c r="P36" i="34" s="1"/>
  <c r="O38" i="34"/>
  <c r="P38" i="34" s="1"/>
  <c r="K32" i="34"/>
  <c r="L32" i="34" s="1"/>
  <c r="K36" i="34"/>
  <c r="L36" i="34" s="1"/>
  <c r="K38" i="34"/>
  <c r="L38" i="34" s="1"/>
  <c r="P9" i="24"/>
  <c r="P10" i="24"/>
  <c r="P228" i="24"/>
  <c r="P148" i="24"/>
  <c r="P34" i="24"/>
  <c r="P35" i="24"/>
  <c r="P18" i="24"/>
  <c r="P19" i="24"/>
  <c r="P229" i="24"/>
  <c r="P222" i="24"/>
  <c r="P221" i="24"/>
  <c r="P224" i="24"/>
  <c r="P223" i="24"/>
  <c r="P171" i="24"/>
  <c r="P170" i="24"/>
  <c r="P169" i="24"/>
  <c r="P168" i="24"/>
  <c r="P167" i="24"/>
  <c r="P166" i="24"/>
  <c r="P165" i="24"/>
  <c r="P164" i="24"/>
  <c r="P163" i="24"/>
  <c r="P162" i="24"/>
  <c r="P161" i="24"/>
  <c r="P182" i="24"/>
  <c r="P181" i="24"/>
  <c r="P180" i="24"/>
  <c r="P179" i="24"/>
  <c r="P178" i="24"/>
  <c r="P177" i="24"/>
  <c r="P176" i="24"/>
  <c r="P175" i="24"/>
  <c r="P174" i="24"/>
  <c r="P173" i="24"/>
  <c r="P172" i="24"/>
  <c r="P146" i="24"/>
  <c r="P145" i="24"/>
  <c r="P144" i="24"/>
  <c r="P143" i="24"/>
  <c r="P142" i="24"/>
  <c r="P141" i="24"/>
  <c r="P140" i="24"/>
  <c r="P139" i="24"/>
  <c r="P70" i="24"/>
  <c r="P138" i="24"/>
  <c r="P137" i="24"/>
  <c r="P136" i="24"/>
  <c r="P135" i="24"/>
  <c r="P134" i="24"/>
  <c r="P133" i="24"/>
  <c r="P132" i="24"/>
  <c r="P131" i="24"/>
  <c r="P105" i="24"/>
  <c r="P55" i="24"/>
  <c r="P198" i="24"/>
  <c r="P197" i="24"/>
  <c r="P192" i="24"/>
  <c r="P191" i="24"/>
  <c r="P190" i="24"/>
  <c r="P189" i="24"/>
  <c r="P196" i="24"/>
  <c r="P195" i="24"/>
  <c r="P194" i="24"/>
  <c r="P193" i="24"/>
  <c r="O16" i="34"/>
  <c r="P16" i="34" s="1"/>
  <c r="K16" i="34"/>
  <c r="L16" i="34" s="1"/>
  <c r="O9" i="34"/>
  <c r="K9" i="34"/>
  <c r="L9" i="34" s="1"/>
  <c r="P20" i="24"/>
  <c r="P36" i="24"/>
  <c r="P57" i="24"/>
  <c r="P72" i="24"/>
  <c r="P21" i="24"/>
  <c r="P22" i="24"/>
  <c r="P23" i="24"/>
  <c r="P24" i="24"/>
  <c r="P25" i="24"/>
  <c r="P26" i="24"/>
  <c r="P27" i="24"/>
  <c r="P28" i="24"/>
  <c r="P29" i="24"/>
  <c r="P30" i="24"/>
  <c r="P31" i="24"/>
  <c r="P33" i="24"/>
  <c r="P37" i="24"/>
  <c r="P38" i="24"/>
  <c r="P39" i="24"/>
  <c r="P40" i="24"/>
  <c r="P41" i="24"/>
  <c r="P42" i="24"/>
  <c r="P43" i="24"/>
  <c r="P44" i="24"/>
  <c r="P45" i="24"/>
  <c r="P46" i="24"/>
  <c r="P47" i="24"/>
  <c r="P48" i="24"/>
  <c r="P49" i="24"/>
  <c r="P50" i="24"/>
  <c r="P51" i="24"/>
  <c r="P52" i="24"/>
  <c r="P53" i="24"/>
  <c r="P54" i="24"/>
  <c r="P56" i="24"/>
  <c r="P58" i="24"/>
  <c r="P59" i="24"/>
  <c r="P60" i="24"/>
  <c r="P61" i="24"/>
  <c r="P62" i="24"/>
  <c r="P63" i="24"/>
  <c r="P64" i="24"/>
  <c r="P65" i="24"/>
  <c r="P66" i="24"/>
  <c r="P67" i="24"/>
  <c r="P68" i="24"/>
  <c r="P69" i="24"/>
  <c r="P71" i="24"/>
  <c r="P73" i="24"/>
  <c r="P74" i="24"/>
  <c r="P75" i="24"/>
  <c r="P76" i="24"/>
  <c r="P77" i="24"/>
  <c r="P78" i="24"/>
  <c r="P79" i="24"/>
  <c r="P80" i="24"/>
  <c r="P81" i="24"/>
  <c r="P82" i="24"/>
  <c r="P83" i="24"/>
  <c r="P84" i="24"/>
  <c r="P85" i="24"/>
  <c r="P86" i="24"/>
  <c r="P87" i="24"/>
  <c r="P88" i="24"/>
  <c r="P89" i="24"/>
  <c r="P90" i="24"/>
  <c r="P91" i="24"/>
  <c r="P92" i="24"/>
  <c r="P93" i="24"/>
  <c r="P94" i="24"/>
  <c r="P95" i="24"/>
  <c r="P96" i="24"/>
  <c r="P97" i="24"/>
  <c r="P98" i="24"/>
  <c r="P99" i="24"/>
  <c r="P102" i="24"/>
  <c r="P103" i="24"/>
  <c r="P104" i="24"/>
  <c r="P106" i="24"/>
  <c r="P111" i="24"/>
  <c r="P112" i="24"/>
  <c r="P113" i="24"/>
  <c r="P118" i="24"/>
  <c r="P119" i="24"/>
  <c r="P121" i="24"/>
  <c r="P122" i="24"/>
  <c r="P123" i="24"/>
  <c r="P124" i="24"/>
  <c r="P125" i="24"/>
  <c r="P126" i="24"/>
  <c r="P127" i="24"/>
  <c r="P128" i="24"/>
  <c r="P129" i="24"/>
  <c r="P130" i="24"/>
  <c r="P147" i="24"/>
  <c r="P149" i="24"/>
  <c r="P150" i="24"/>
  <c r="P151" i="24"/>
  <c r="P152" i="24"/>
  <c r="P153" i="24"/>
  <c r="P154" i="24"/>
  <c r="P155" i="24"/>
  <c r="P156" i="24"/>
  <c r="P157" i="24"/>
  <c r="P158" i="24"/>
  <c r="P159" i="24"/>
  <c r="P160" i="24"/>
  <c r="P183" i="24"/>
  <c r="P184" i="24"/>
  <c r="P185" i="24"/>
  <c r="P186" i="24"/>
  <c r="P187" i="24"/>
  <c r="P188" i="24"/>
  <c r="P199" i="24"/>
  <c r="P200" i="24"/>
  <c r="P201" i="24"/>
  <c r="P202" i="24"/>
  <c r="P203" i="24"/>
  <c r="P204" i="24"/>
  <c r="P206" i="24"/>
  <c r="P219" i="24"/>
  <c r="P220" i="24"/>
  <c r="P225" i="24"/>
  <c r="P227" i="24"/>
  <c r="P233" i="24"/>
  <c r="R89" i="33"/>
  <c r="S89" i="33" s="1"/>
  <c r="R58" i="33"/>
  <c r="R59" i="33"/>
  <c r="S59" i="33" s="1"/>
  <c r="R60" i="33"/>
  <c r="S60" i="33" s="1"/>
  <c r="R61" i="33"/>
  <c r="S61" i="33" s="1"/>
  <c r="R62" i="33"/>
  <c r="S62" i="33" s="1"/>
  <c r="R67" i="33"/>
  <c r="N70" i="33"/>
  <c r="O70" i="33" s="1"/>
  <c r="N71" i="33"/>
  <c r="O71" i="33" s="1"/>
  <c r="N20" i="33"/>
  <c r="O20" i="33" s="1"/>
  <c r="R20" i="33"/>
  <c r="S20" i="33" s="1"/>
  <c r="N21" i="33"/>
  <c r="R21" i="33"/>
  <c r="S21" i="33" s="1"/>
  <c r="N23" i="33"/>
  <c r="O23" i="33" s="1"/>
  <c r="R23" i="33"/>
  <c r="S23" i="33" s="1"/>
  <c r="N24" i="33"/>
  <c r="O24" i="33" s="1"/>
  <c r="R24" i="33"/>
  <c r="N25" i="33"/>
  <c r="O25" i="33" s="1"/>
  <c r="R25" i="33"/>
  <c r="S25" i="33" s="1"/>
  <c r="N26" i="33"/>
  <c r="R26" i="33"/>
  <c r="S26" i="33" s="1"/>
  <c r="N27" i="33"/>
  <c r="O27" i="33" s="1"/>
  <c r="R27" i="33"/>
  <c r="S27" i="33" s="1"/>
  <c r="N28" i="33"/>
  <c r="O28" i="33" s="1"/>
  <c r="R28" i="33"/>
  <c r="S28" i="33" s="1"/>
  <c r="N29" i="33"/>
  <c r="O29" i="33" s="1"/>
  <c r="R29" i="33"/>
  <c r="S29" i="33" s="1"/>
  <c r="N30" i="33"/>
  <c r="O30" i="33" s="1"/>
  <c r="R30" i="33"/>
  <c r="S30" i="33" s="1"/>
  <c r="N31" i="33"/>
  <c r="O31" i="33" s="1"/>
  <c r="R31" i="33"/>
  <c r="S31" i="33" s="1"/>
  <c r="N32" i="33"/>
  <c r="O32" i="33" s="1"/>
  <c r="R32" i="33"/>
  <c r="S32" i="33" s="1"/>
  <c r="N33" i="33"/>
  <c r="O33" i="33" s="1"/>
  <c r="R33" i="33"/>
  <c r="S33" i="33" s="1"/>
  <c r="N34" i="33"/>
  <c r="O34" i="33" s="1"/>
  <c r="R34" i="33"/>
  <c r="S34" i="33" s="1"/>
  <c r="N35" i="33"/>
  <c r="R35" i="33"/>
  <c r="S35" i="33" s="1"/>
  <c r="N36" i="33"/>
  <c r="O36" i="33" s="1"/>
  <c r="R36" i="33"/>
  <c r="S36" i="33" s="1"/>
  <c r="N37" i="33"/>
  <c r="O37" i="33" s="1"/>
  <c r="R37" i="33"/>
  <c r="S37" i="33" s="1"/>
  <c r="N38" i="33"/>
  <c r="O38" i="33" s="1"/>
  <c r="R38" i="33"/>
  <c r="S38" i="33" s="1"/>
  <c r="N39" i="33"/>
  <c r="R39" i="33"/>
  <c r="S39" i="33" s="1"/>
  <c r="N40" i="33"/>
  <c r="O40" i="33" s="1"/>
  <c r="R40" i="33"/>
  <c r="S40" i="33" s="1"/>
  <c r="N41" i="33"/>
  <c r="O41" i="33" s="1"/>
  <c r="R41" i="33"/>
  <c r="S41" i="33" s="1"/>
  <c r="N42" i="33"/>
  <c r="O42" i="33" s="1"/>
  <c r="R42" i="33"/>
  <c r="S42" i="33" s="1"/>
  <c r="N44" i="33"/>
  <c r="R44" i="33"/>
  <c r="S44" i="33" s="1"/>
  <c r="N45" i="33"/>
  <c r="O45" i="33" s="1"/>
  <c r="R45" i="33"/>
  <c r="S45" i="33" s="1"/>
  <c r="N46" i="33"/>
  <c r="O46" i="33" s="1"/>
  <c r="R46" i="33"/>
  <c r="S46" i="33" s="1"/>
  <c r="N47" i="33"/>
  <c r="R47" i="33"/>
  <c r="S47" i="33" s="1"/>
  <c r="N48" i="33"/>
  <c r="R48" i="33"/>
  <c r="S48" i="33" s="1"/>
  <c r="N49" i="33"/>
  <c r="O49" i="33" s="1"/>
  <c r="R49" i="33"/>
  <c r="S49" i="33" s="1"/>
  <c r="N50" i="33"/>
  <c r="R50" i="33"/>
  <c r="S50" i="33" s="1"/>
  <c r="N51" i="33"/>
  <c r="O51" i="33" s="1"/>
  <c r="R51" i="33"/>
  <c r="S51" i="33" s="1"/>
  <c r="N52" i="33"/>
  <c r="O52" i="33" s="1"/>
  <c r="R52" i="33"/>
  <c r="S52" i="33" s="1"/>
  <c r="N53" i="33"/>
  <c r="O53" i="33" s="1"/>
  <c r="R53" i="33"/>
  <c r="S53" i="33" s="1"/>
  <c r="N54" i="33"/>
  <c r="R54" i="33"/>
  <c r="S54" i="33" s="1"/>
  <c r="N55" i="33"/>
  <c r="R55" i="33"/>
  <c r="S55" i="33" s="1"/>
  <c r="N56" i="33"/>
  <c r="O56" i="33" s="1"/>
  <c r="R56" i="33"/>
  <c r="S56" i="33" s="1"/>
  <c r="N58" i="33"/>
  <c r="O58" i="33" s="1"/>
  <c r="N59" i="33"/>
  <c r="N60" i="33"/>
  <c r="O60" i="33" s="1"/>
  <c r="N61" i="33"/>
  <c r="O61" i="33" s="1"/>
  <c r="N62" i="33"/>
  <c r="N67" i="33"/>
  <c r="O67" i="33" s="1"/>
  <c r="N68" i="33"/>
  <c r="O68" i="33" s="1"/>
  <c r="R68" i="33"/>
  <c r="S68" i="33" s="1"/>
  <c r="N69" i="33"/>
  <c r="O69" i="33" s="1"/>
  <c r="R69" i="33"/>
  <c r="R70" i="33"/>
  <c r="R71" i="33"/>
  <c r="S71" i="33" s="1"/>
  <c r="N72" i="33"/>
  <c r="O72" i="33" s="1"/>
  <c r="R72" i="33"/>
  <c r="S72" i="33" s="1"/>
  <c r="N73" i="33"/>
  <c r="R73" i="33"/>
  <c r="S73" i="33" s="1"/>
  <c r="N74" i="33"/>
  <c r="O74" i="33" s="1"/>
  <c r="R74" i="33"/>
  <c r="S74" i="33" s="1"/>
  <c r="N75" i="33"/>
  <c r="O75" i="33" s="1"/>
  <c r="R75" i="33"/>
  <c r="S75" i="33" s="1"/>
  <c r="N76" i="33"/>
  <c r="O76" i="33" s="1"/>
  <c r="R76" i="33"/>
  <c r="S76" i="33" s="1"/>
  <c r="N77" i="33"/>
  <c r="R77" i="33"/>
  <c r="S77" i="33" s="1"/>
  <c r="N78" i="33"/>
  <c r="O78" i="33" s="1"/>
  <c r="R78" i="33"/>
  <c r="S78" i="33" s="1"/>
  <c r="N79" i="33"/>
  <c r="O79" i="33" s="1"/>
  <c r="R79" i="33"/>
  <c r="N80" i="33"/>
  <c r="R80" i="33"/>
  <c r="S80" i="33" s="1"/>
  <c r="N81" i="33"/>
  <c r="O81" i="33" s="1"/>
  <c r="R81" i="33"/>
  <c r="S81" i="33" s="1"/>
  <c r="N86" i="33"/>
  <c r="O86" i="33" s="1"/>
  <c r="R86" i="33"/>
  <c r="S86" i="33" s="1"/>
  <c r="N87" i="33"/>
  <c r="R87" i="33"/>
  <c r="S87" i="33" s="1"/>
  <c r="N88" i="33"/>
  <c r="R88" i="33"/>
  <c r="S88" i="33" s="1"/>
  <c r="N89" i="33"/>
  <c r="O89" i="33" s="1"/>
  <c r="O17" i="34"/>
  <c r="P17" i="34" s="1"/>
  <c r="K17" i="34"/>
  <c r="L17" i="34" s="1"/>
  <c r="O15" i="34"/>
  <c r="K15" i="34"/>
  <c r="L15" i="34" s="1"/>
  <c r="O10" i="34"/>
  <c r="P10" i="34" s="1"/>
  <c r="K10" i="34"/>
  <c r="L10" i="34" s="1"/>
  <c r="O8" i="34"/>
  <c r="P8" i="34" s="1"/>
  <c r="K8" i="34"/>
  <c r="L8" i="34" s="1"/>
  <c r="P15" i="24"/>
  <c r="P17" i="24"/>
  <c r="P14" i="24"/>
  <c r="P13" i="24"/>
  <c r="P12" i="24"/>
  <c r="P11" i="24"/>
  <c r="T50" i="33" l="1"/>
  <c r="R36" i="34"/>
  <c r="Q48" i="34"/>
  <c r="Q30" i="34"/>
  <c r="R8" i="34"/>
  <c r="Q16" i="34"/>
  <c r="R38" i="34"/>
  <c r="Q8" i="34"/>
  <c r="Q38" i="34"/>
  <c r="R17" i="34"/>
  <c r="L30" i="34"/>
  <c r="R30" i="34" s="1"/>
  <c r="R10" i="34"/>
  <c r="R48" i="34"/>
  <c r="Q17" i="34"/>
  <c r="R16" i="34"/>
  <c r="R47" i="34"/>
  <c r="U90" i="33"/>
  <c r="W90" i="33" s="1"/>
  <c r="U75" i="33"/>
  <c r="W75" i="33" s="1"/>
  <c r="T91" i="33"/>
  <c r="V91" i="33" s="1"/>
  <c r="T97" i="33"/>
  <c r="V97" i="33" s="1"/>
  <c r="T90" i="33"/>
  <c r="V90" i="33" s="1"/>
  <c r="T70" i="33"/>
  <c r="V70" i="33" s="1"/>
  <c r="S97" i="33"/>
  <c r="U97" i="33" s="1"/>
  <c r="W97" i="33" s="1"/>
  <c r="O91" i="33"/>
  <c r="U91" i="33" s="1"/>
  <c r="W91" i="33" s="1"/>
  <c r="T40" i="33"/>
  <c r="V40" i="33" s="1"/>
  <c r="T79" i="33"/>
  <c r="V79" i="33" s="1"/>
  <c r="S70" i="33"/>
  <c r="U70" i="33" s="1"/>
  <c r="W70" i="33" s="1"/>
  <c r="S79" i="33"/>
  <c r="U79" i="33" s="1"/>
  <c r="W79" i="33" s="1"/>
  <c r="V50" i="33"/>
  <c r="T67" i="33"/>
  <c r="V67" i="33" s="1"/>
  <c r="U60" i="33"/>
  <c r="W60" i="33" s="1"/>
  <c r="U45" i="33"/>
  <c r="W45" i="33" s="1"/>
  <c r="U40" i="33"/>
  <c r="W40" i="33" s="1"/>
  <c r="T87" i="33"/>
  <c r="V87" i="33" s="1"/>
  <c r="T80" i="33"/>
  <c r="V80" i="33" s="1"/>
  <c r="T20" i="33"/>
  <c r="V20" i="33" s="1"/>
  <c r="S67" i="33"/>
  <c r="U67" i="33" s="1"/>
  <c r="W67" i="33" s="1"/>
  <c r="O50" i="33"/>
  <c r="U50" i="33" s="1"/>
  <c r="W50" i="33" s="1"/>
  <c r="T36" i="33"/>
  <c r="V36" i="33" s="1"/>
  <c r="T62" i="33"/>
  <c r="V62" i="33" s="1"/>
  <c r="O87" i="33"/>
  <c r="U87" i="33" s="1"/>
  <c r="W87" i="33" s="1"/>
  <c r="U89" i="33"/>
  <c r="W89" i="33" s="1"/>
  <c r="U61" i="33"/>
  <c r="W61" i="33" s="1"/>
  <c r="T72" i="33"/>
  <c r="V72" i="33" s="1"/>
  <c r="T48" i="33"/>
  <c r="V48" i="33" s="1"/>
  <c r="O80" i="33"/>
  <c r="U80" i="33" s="1"/>
  <c r="W80" i="33" s="1"/>
  <c r="T39" i="33"/>
  <c r="V39" i="33" s="1"/>
  <c r="U86" i="33"/>
  <c r="W86" i="33" s="1"/>
  <c r="T69" i="33"/>
  <c r="V69" i="33" s="1"/>
  <c r="U42" i="33"/>
  <c r="W42" i="33" s="1"/>
  <c r="U78" i="33"/>
  <c r="W78" i="33" s="1"/>
  <c r="U46" i="33"/>
  <c r="W46" i="33" s="1"/>
  <c r="U41" i="33"/>
  <c r="W41" i="33" s="1"/>
  <c r="T44" i="33"/>
  <c r="V44" i="33" s="1"/>
  <c r="T53" i="33"/>
  <c r="V53" i="33" s="1"/>
  <c r="T45" i="33"/>
  <c r="V45" i="33" s="1"/>
  <c r="T61" i="33"/>
  <c r="V61" i="33" s="1"/>
  <c r="T54" i="33"/>
  <c r="V54" i="33" s="1"/>
  <c r="U37" i="33"/>
  <c r="W37" i="33" s="1"/>
  <c r="U33" i="33"/>
  <c r="W33" i="33" s="1"/>
  <c r="T29" i="33"/>
  <c r="V29" i="33" s="1"/>
  <c r="U25" i="33"/>
  <c r="W25" i="33" s="1"/>
  <c r="T46" i="33"/>
  <c r="V46" i="33" s="1"/>
  <c r="U32" i="33"/>
  <c r="W32" i="33" s="1"/>
  <c r="U53" i="33"/>
  <c r="W53" i="33" s="1"/>
  <c r="U76" i="33"/>
  <c r="W76" i="33" s="1"/>
  <c r="O62" i="33"/>
  <c r="U62" i="33" s="1"/>
  <c r="W62" i="33" s="1"/>
  <c r="U68" i="33"/>
  <c r="W68" i="33" s="1"/>
  <c r="U74" i="33"/>
  <c r="W74" i="33" s="1"/>
  <c r="T41" i="33"/>
  <c r="V41" i="33" s="1"/>
  <c r="U56" i="33"/>
  <c r="W56" i="33" s="1"/>
  <c r="U31" i="33"/>
  <c r="W31" i="33" s="1"/>
  <c r="U27" i="33"/>
  <c r="W27" i="33" s="1"/>
  <c r="U23" i="33"/>
  <c r="W23" i="33" s="1"/>
  <c r="U72" i="33"/>
  <c r="W72" i="33" s="1"/>
  <c r="U81" i="33"/>
  <c r="W81" i="33" s="1"/>
  <c r="U20" i="33"/>
  <c r="W20" i="33" s="1"/>
  <c r="U29" i="33"/>
  <c r="W29" i="33" s="1"/>
  <c r="T74" i="33"/>
  <c r="V74" i="33" s="1"/>
  <c r="T78" i="33"/>
  <c r="V78" i="33" s="1"/>
  <c r="T88" i="33"/>
  <c r="V88" i="33" s="1"/>
  <c r="T73" i="33"/>
  <c r="V73" i="33" s="1"/>
  <c r="T55" i="33"/>
  <c r="V55" i="33" s="1"/>
  <c r="U51" i="33"/>
  <c r="W51" i="33" s="1"/>
  <c r="U38" i="33"/>
  <c r="W38" i="33" s="1"/>
  <c r="U34" i="33"/>
  <c r="W34" i="33" s="1"/>
  <c r="U30" i="33"/>
  <c r="W30" i="33" s="1"/>
  <c r="T26" i="33"/>
  <c r="V26" i="33" s="1"/>
  <c r="T21" i="33"/>
  <c r="V21" i="33" s="1"/>
  <c r="O26" i="33"/>
  <c r="U26" i="33" s="1"/>
  <c r="W26" i="33" s="1"/>
  <c r="T52" i="33"/>
  <c r="V52" i="33" s="1"/>
  <c r="T89" i="33"/>
  <c r="V89" i="33" s="1"/>
  <c r="T81" i="33"/>
  <c r="V81" i="33" s="1"/>
  <c r="O88" i="33"/>
  <c r="U88" i="33" s="1"/>
  <c r="W88" i="33" s="1"/>
  <c r="T32" i="33"/>
  <c r="V32" i="33" s="1"/>
  <c r="T49" i="33"/>
  <c r="V49" i="33" s="1"/>
  <c r="O54" i="33"/>
  <c r="U54" i="33" s="1"/>
  <c r="W54" i="33" s="1"/>
  <c r="T25" i="33"/>
  <c r="V25" i="33" s="1"/>
  <c r="T86" i="33"/>
  <c r="V86" i="33" s="1"/>
  <c r="T71" i="33"/>
  <c r="V71" i="33" s="1"/>
  <c r="T30" i="33"/>
  <c r="V30" i="33" s="1"/>
  <c r="T33" i="33"/>
  <c r="V33" i="33" s="1"/>
  <c r="T76" i="33"/>
  <c r="V76" i="33" s="1"/>
  <c r="T60" i="33"/>
  <c r="V60" i="33" s="1"/>
  <c r="T68" i="33"/>
  <c r="V68" i="33" s="1"/>
  <c r="U36" i="33"/>
  <c r="W36" i="33" s="1"/>
  <c r="U28" i="33"/>
  <c r="W28" i="33" s="1"/>
  <c r="T42" i="33"/>
  <c r="V42" i="33" s="1"/>
  <c r="T37" i="33"/>
  <c r="V37" i="33" s="1"/>
  <c r="O73" i="33"/>
  <c r="U73" i="33" s="1"/>
  <c r="W73" i="33" s="1"/>
  <c r="U49" i="33"/>
  <c r="W49" i="33" s="1"/>
  <c r="U52" i="33"/>
  <c r="W52" i="33" s="1"/>
  <c r="P44" i="34"/>
  <c r="R44" i="34" s="1"/>
  <c r="Q44" i="34"/>
  <c r="T56" i="33"/>
  <c r="V56" i="33" s="1"/>
  <c r="O77" i="33"/>
  <c r="U77" i="33" s="1"/>
  <c r="W77" i="33" s="1"/>
  <c r="T77" i="33"/>
  <c r="V77" i="33" s="1"/>
  <c r="Q43" i="34"/>
  <c r="P43" i="34"/>
  <c r="R43" i="34" s="1"/>
  <c r="T51" i="33"/>
  <c r="V51" i="33" s="1"/>
  <c r="T23" i="33"/>
  <c r="V23" i="33" s="1"/>
  <c r="O39" i="33"/>
  <c r="U39" i="33" s="1"/>
  <c r="W39" i="33" s="1"/>
  <c r="Q32" i="34"/>
  <c r="P32" i="34"/>
  <c r="R32" i="34" s="1"/>
  <c r="T34" i="33"/>
  <c r="V34" i="33" s="1"/>
  <c r="T27" i="33"/>
  <c r="V27" i="33" s="1"/>
  <c r="O35" i="33"/>
  <c r="U35" i="33" s="1"/>
  <c r="W35" i="33" s="1"/>
  <c r="T35" i="33"/>
  <c r="V35" i="33" s="1"/>
  <c r="S58" i="33"/>
  <c r="U58" i="33" s="1"/>
  <c r="W58" i="33" s="1"/>
  <c r="T58" i="33"/>
  <c r="V58" i="33" s="1"/>
  <c r="O47" i="33"/>
  <c r="U47" i="33" s="1"/>
  <c r="W47" i="33" s="1"/>
  <c r="T47" i="33"/>
  <c r="V47" i="33" s="1"/>
  <c r="Q9" i="34"/>
  <c r="P9" i="34"/>
  <c r="R9" i="34" s="1"/>
  <c r="S69" i="33"/>
  <c r="U69" i="33" s="1"/>
  <c r="W69" i="33" s="1"/>
  <c r="T38" i="33"/>
  <c r="V38" i="33" s="1"/>
  <c r="O59" i="33"/>
  <c r="U59" i="33" s="1"/>
  <c r="W59" i="33" s="1"/>
  <c r="T59" i="33"/>
  <c r="V59" i="33" s="1"/>
  <c r="T24" i="33"/>
  <c r="V24" i="33" s="1"/>
  <c r="S24" i="33"/>
  <c r="U24" i="33" s="1"/>
  <c r="W24" i="33" s="1"/>
  <c r="U71" i="33"/>
  <c r="W71" i="33" s="1"/>
  <c r="O55" i="33"/>
  <c r="U55" i="33" s="1"/>
  <c r="W55" i="33" s="1"/>
  <c r="O48" i="33"/>
  <c r="U48" i="33" s="1"/>
  <c r="W48" i="33" s="1"/>
  <c r="T28" i="33"/>
  <c r="V28" i="33" s="1"/>
  <c r="Q36" i="34"/>
  <c r="O44" i="33"/>
  <c r="U44" i="33" s="1"/>
  <c r="W44" i="33" s="1"/>
  <c r="O21" i="33"/>
  <c r="U21" i="33" s="1"/>
  <c r="W21" i="33" s="1"/>
  <c r="T31" i="33"/>
  <c r="V31" i="33" s="1"/>
  <c r="T75" i="33"/>
  <c r="V75" i="33" s="1"/>
  <c r="Q15" i="34"/>
  <c r="P15" i="34"/>
  <c r="R15" i="34" s="1"/>
  <c r="Q47" i="34"/>
  <c r="Q10" i="34"/>
  <c r="W82" i="33" l="1"/>
  <c r="V98" i="33"/>
  <c r="W98" i="33"/>
  <c r="V82" i="33"/>
  <c r="V66" i="33"/>
  <c r="W66" i="33"/>
</calcChain>
</file>

<file path=xl/sharedStrings.xml><?xml version="1.0" encoding="utf-8"?>
<sst xmlns="http://schemas.openxmlformats.org/spreadsheetml/2006/main" count="1711" uniqueCount="771">
  <si>
    <t>unité</t>
  </si>
  <si>
    <t>1 journée HNO</t>
  </si>
  <si>
    <t xml:space="preserve">jarretière multimode 5m  </t>
  </si>
  <si>
    <t xml:space="preserve">jarretière multimode 10m  </t>
  </si>
  <si>
    <t xml:space="preserve">jarretière multimode 20m  </t>
  </si>
  <si>
    <t>Unité</t>
  </si>
  <si>
    <t>Desserte serveur</t>
  </si>
  <si>
    <t>Wi-Fi</t>
  </si>
  <si>
    <t>GBIC SFP 1Gbps Multimode pour le commutateur en cœur de réseau</t>
  </si>
  <si>
    <t>GBIC SFP+ 10Gbps Multimode pour le commutateur en cœur de réseau</t>
  </si>
  <si>
    <t>GBIC SFP Base-T pour le commutateur en cœur de réseau</t>
  </si>
  <si>
    <t>GBIC SFP+ 10Gbps Base-T pour le commutateur en cœur de réseau</t>
  </si>
  <si>
    <t>GBIC QSFP+ 40Gbps Multimode pour le commutateur en cœur de réseau</t>
  </si>
  <si>
    <t>GBIC SFP 1Gbps Multimode pour le commutateur de desserte serveur</t>
  </si>
  <si>
    <t>GBIC SFP+ 10Gbps Multimode pour le commutateur de desserte serveur</t>
  </si>
  <si>
    <t>GBIC SFP Base-T pour le commutateur de desserte serveur</t>
  </si>
  <si>
    <t>GBIC SFP+ 10Gbps Base-T pour le commutateur de desserte serveur</t>
  </si>
  <si>
    <t>GBIC QSFP+ 40Gbps Multimode pour le commutateur de desserte serveur</t>
  </si>
  <si>
    <t xml:space="preserve">Pieuvre de conférence </t>
  </si>
  <si>
    <t xml:space="preserve">licence Pieuvre de conférence </t>
  </si>
  <si>
    <t>Réseau</t>
  </si>
  <si>
    <t>Câble de stack pour le commutateur de desserte serveur</t>
  </si>
  <si>
    <t>Câble de stack pour les commutateurs de desserte</t>
  </si>
  <si>
    <t>GBIC SFP 1Gbps Multimode pour les commutateurs de desserte</t>
  </si>
  <si>
    <t>GBIC SFP+ 10Gbps Multimode pour les commutateurs de desserte</t>
  </si>
  <si>
    <t>Module d’empilement pour le commutateur de desserte serveur</t>
  </si>
  <si>
    <t>Module d’empilement pour les commutateurs de desserte</t>
  </si>
  <si>
    <t>GBIC SFP Base-T pour les commutateurs de desserte</t>
  </si>
  <si>
    <t>GBIC SFP+ 10Gbps Base-T pour les commutateurs de desserte</t>
  </si>
  <si>
    <t>NAC</t>
  </si>
  <si>
    <t>Visio conférence</t>
  </si>
  <si>
    <t>unitaire</t>
  </si>
  <si>
    <t>Désignation des produits selon CCTP
L'ensemble de la connectique et équipements connexes nécessaires au fonctionnement des sous-systèmes est à la charge du titulaire</t>
  </si>
  <si>
    <t>Références
constructeur ou éditeur pour les matériels et logiciels</t>
  </si>
  <si>
    <t>Taux de remise sur tarif public (en %)</t>
  </si>
  <si>
    <t>Tarif public 
Prix unitaire  € HT</t>
  </si>
  <si>
    <t>Tarif public
Prix unitaire  € TTC</t>
  </si>
  <si>
    <t>Prix unitaire  remisé € HT</t>
  </si>
  <si>
    <t>Prix unitaire  remisé € TTC</t>
  </si>
  <si>
    <t xml:space="preserve">jarretière multimode 2m </t>
  </si>
  <si>
    <t>jarretière multimode 1m</t>
  </si>
  <si>
    <t>Jarretières</t>
  </si>
  <si>
    <t>Optique OM4 et Cuivre</t>
  </si>
  <si>
    <t>IP poste Type Cisco 7811</t>
  </si>
  <si>
    <t>IP poste Type Cisco 7841</t>
  </si>
  <si>
    <t>IP poste Type Cisco 8851</t>
  </si>
  <si>
    <t>Boîtiers d’extension pour IP poste Type 7841</t>
  </si>
  <si>
    <t>Boîtiers d’extension pour IP poste Type 8851</t>
  </si>
  <si>
    <t>License IP poste Type Cisco 7811</t>
  </si>
  <si>
    <t>License IP poste Type Cisco 7841</t>
  </si>
  <si>
    <t>License IP poste Type Cisco 8851</t>
  </si>
  <si>
    <t>VPN</t>
  </si>
  <si>
    <t>Licence Umbrella</t>
  </si>
  <si>
    <t>Licence Cisco AnyConnect pack</t>
  </si>
  <si>
    <t>Licence Cisco AnyConnect pack 25</t>
  </si>
  <si>
    <t>Licence Umbrella pack 25</t>
  </si>
  <si>
    <t>Initialisation</t>
  </si>
  <si>
    <t>Initialisation de la supervision</t>
  </si>
  <si>
    <t>Commutateur Cisco WSC3850-24XS</t>
  </si>
  <si>
    <t>Commutateur Cisco WSC3850-24XU</t>
  </si>
  <si>
    <t>Commutateur Cisco WSC3650-48PD</t>
  </si>
  <si>
    <t>Commutateur Cisco WSC3650-48TD</t>
  </si>
  <si>
    <t>Commutateur Cisco WSC3650-24PD</t>
  </si>
  <si>
    <t>Commutateur Cisco WSC3650-24TS</t>
  </si>
  <si>
    <t>Commutateur Cisco WSC3650-48TS</t>
  </si>
  <si>
    <t>Commutateur Cisco WSC3650-24TD</t>
  </si>
  <si>
    <t>Commutateur Cisco WSC3850-12S</t>
  </si>
  <si>
    <t>Alimentation Commutateur PWR-C1-715WAC/2</t>
  </si>
  <si>
    <t>Alimentation Commutateur PWR-C1-1100WAC/2</t>
  </si>
  <si>
    <t>Alimentation Commutateur PWR-C1-640WAC/2</t>
  </si>
  <si>
    <t>Alimentation Commutateur PWR-C1-250WAC/2</t>
  </si>
  <si>
    <t>Alimentation Commutateur PWR-C1-350WAC/2</t>
  </si>
  <si>
    <t>Commutateur Cisco C9500-16X-1A</t>
  </si>
  <si>
    <t>Commutateur Cisco C2960L-8PS-LL</t>
  </si>
  <si>
    <t>Alimentation Commutateur PWR-C4-950WAC-R</t>
  </si>
  <si>
    <t>Alimentation Commutateur PWR-C5-1KW AC</t>
  </si>
  <si>
    <t>Commutateur Cisco C9200L-24P-POE-4G-E</t>
  </si>
  <si>
    <t>Commutateur Cisco C9200L-48P-POE-4G-E</t>
  </si>
  <si>
    <t>Borne WIFI AIR-AP1852I-E-K9C</t>
  </si>
  <si>
    <t>Borne WIFI AIR-AP2802-E-K9C</t>
  </si>
  <si>
    <t>Controleur WIFI AIR-CT3504-K9</t>
  </si>
  <si>
    <t>Matériels additionnels pour / et commutateur Cisco 9200 et 9500</t>
  </si>
  <si>
    <t>Alimentation 715W</t>
  </si>
  <si>
    <t>Alimentation 1100W</t>
  </si>
  <si>
    <t>Autres équipements jugés utiles par le candidat (A compléter)</t>
  </si>
  <si>
    <t>Alimentation 950W</t>
  </si>
  <si>
    <t>Alimentation 1000W</t>
  </si>
  <si>
    <t>Commutateur C9200-48P POE avec module 4x1Gbit SFP</t>
  </si>
  <si>
    <t>Commutateur C9200-24P POE avec module 4x1Gbit SFP</t>
  </si>
  <si>
    <t>Desserte utilisateur BDA</t>
  </si>
  <si>
    <t>Desserte utilisateur PARIS</t>
  </si>
  <si>
    <t>UTIBDA-01-1</t>
  </si>
  <si>
    <t>UTIBDA-01-2</t>
  </si>
  <si>
    <t>UTIBDA-02</t>
  </si>
  <si>
    <t>UTIBDA-03</t>
  </si>
  <si>
    <t>UTIBDA-04</t>
  </si>
  <si>
    <t>UTIBDA-05</t>
  </si>
  <si>
    <t>UTIBDA-06</t>
  </si>
  <si>
    <t>UTIBDA-07</t>
  </si>
  <si>
    <t>UTIBDA-08-1</t>
  </si>
  <si>
    <t>UTIBDA-08-2</t>
  </si>
  <si>
    <t>Cout maintenance annuelle</t>
  </si>
  <si>
    <t>Tarif public 
Prix € HT / an</t>
  </si>
  <si>
    <t>Remise sur tarif public (en %)</t>
  </si>
  <si>
    <t>Désignation des produits selon CCTP</t>
  </si>
  <si>
    <t>Cisco ISR 4331 UC Bundle, PVDM - Site Bois d'Arcy</t>
  </si>
  <si>
    <t>Licences ToIP</t>
  </si>
  <si>
    <t>Boitier Ucopia US250 et licence Express 20 users</t>
  </si>
  <si>
    <t>Licence CVI Webex / Teams</t>
  </si>
  <si>
    <t>Licence Commutateur 1 an (NAC compris)</t>
  </si>
  <si>
    <t>Licence Commutateur 3 ans (NAC compris)</t>
  </si>
  <si>
    <t>Divers</t>
  </si>
  <si>
    <t>A compléter par le candidat au besoin</t>
  </si>
  <si>
    <t>Cluster de 2 Boitiers Ucopia US2000 (avec licence Advance 250 users et Redundant 250 users)</t>
  </si>
  <si>
    <t>Licence Commutateur Cisco WSC3850-24XS (NAC Compris)</t>
  </si>
  <si>
    <t>Licence Commutateur Cisco WSC3850-24XU (NAC Compris)</t>
  </si>
  <si>
    <t>Licence Commutateur Cisco WSC3650-48PD (NAC Compris)</t>
  </si>
  <si>
    <t>Licence Commutateur Cisco WSC3650-48TD (NAC Compris)</t>
  </si>
  <si>
    <t>Licence Commutateur Cisco WSC3650-24PD (NAC Compris)</t>
  </si>
  <si>
    <t>Licence Commutateur Cisco WSC3650-24TS (NAC Compris)</t>
  </si>
  <si>
    <t>Licence Commutateur Cisco WSC3650-48TS (NAC Compris)</t>
  </si>
  <si>
    <t>Licence Commutateur Cisco WSC3650-24TD (NAC Compris)</t>
  </si>
  <si>
    <t>Licence Commutateur Cisco WSC3850-12S (NAC Compris)</t>
  </si>
  <si>
    <t>Licence Commutateur Cisco C9500-16X-1A (NAC Compris)</t>
  </si>
  <si>
    <t>Licence Commutateur Cisco C9200L-24P-POE-4G-E (NAC Compris)</t>
  </si>
  <si>
    <t>Licence Commutateur Cisco C9200L-48P-POE-4G-E (NAC Compris)</t>
  </si>
  <si>
    <t>Licence Commutateur Cisco C2960L-8PS-LL (NAC Compris)</t>
  </si>
  <si>
    <t>Maintenance préventive</t>
  </si>
  <si>
    <t>Remarques</t>
  </si>
  <si>
    <t>Module 4 ports SFP+ 10GE pour Commutateur Cisco 3850</t>
  </si>
  <si>
    <t>Module Stack pour Commutateur Cisco 3650</t>
  </si>
  <si>
    <t>Abonnement Cloud Webex CVI</t>
  </si>
  <si>
    <t>Cisco ISR 4331 UC - Site Paris</t>
  </si>
  <si>
    <t>Cisco Licence 1 SRST Endpoint - Site Bois d'Arcy</t>
  </si>
  <si>
    <t>Standard Téléphonique Peters Connect - Additionnal End Use - PCA411</t>
  </si>
  <si>
    <t>Standard Téléphonique Peters Connect - Basic System - PCACIS</t>
  </si>
  <si>
    <t>Standard Téléphonique Peters Connect - Automated Attendant</t>
  </si>
  <si>
    <t>Licence CVI Terminal de Visio</t>
  </si>
  <si>
    <t>Autres licences jugés utiles par le candidat (A compléter)</t>
  </si>
  <si>
    <t>Autres équipements et licences jugés utiles par le candidat (A compléter)</t>
  </si>
  <si>
    <t>Telisca Global Directory - GDIR Bundle - GDIR-BDL</t>
  </si>
  <si>
    <t>Telisca Ip Phone Utilisateur - GDIR-1-100</t>
  </si>
  <si>
    <t>Telisca Busy Alerter - BUSY - client - Busy-1-100</t>
  </si>
  <si>
    <t>Telisca Manager Assistant - IPSMA-1-10</t>
  </si>
  <si>
    <t>Telisca Manager Assistant Serveur - IPSMA-BDL</t>
  </si>
  <si>
    <t>Telisca Web Directory Serveur - ADD-WD-BDL</t>
  </si>
  <si>
    <t>Telisca Web Directory User - ADD-WD-1-100</t>
  </si>
  <si>
    <t>Telisca Manager Assistant - IPSMA web user Interface serveur -ADD-WEBUI-BDL</t>
  </si>
  <si>
    <t>Telisca Manager Assistant - IPSMA web user Interface client -ADD-WEBUI-1-10</t>
  </si>
  <si>
    <t>Telisca Announce - Message Audio - client  - TANGRP-1-2</t>
  </si>
  <si>
    <t>Cisco Licence Cube 100 - L-FL-CUBEE-100</t>
  </si>
  <si>
    <t>Cisco Licence Cube 100 - L-FL-CUBEE-25</t>
  </si>
  <si>
    <t>Cisco Licence Cube 100 - L-FL-CUBEE-5</t>
  </si>
  <si>
    <t>Cisco Licence Call Manager pour poste fixe ou softphone - LIC-CUCM-11x-ENH-A</t>
  </si>
  <si>
    <r>
      <t>jarretière cuivre 0,25m 6</t>
    </r>
    <r>
      <rPr>
        <sz val="11"/>
        <color indexed="8"/>
        <rFont val="Calibri"/>
        <family val="2"/>
      </rPr>
      <t>A rouge</t>
    </r>
  </si>
  <si>
    <r>
      <t>jarretière cuivre 0,5m 6</t>
    </r>
    <r>
      <rPr>
        <sz val="11"/>
        <color indexed="8"/>
        <rFont val="Calibri"/>
        <family val="2"/>
      </rPr>
      <t>A rouge</t>
    </r>
  </si>
  <si>
    <r>
      <t>jarretière cuivre 1m 6</t>
    </r>
    <r>
      <rPr>
        <sz val="11"/>
        <color indexed="8"/>
        <rFont val="Calibri"/>
        <family val="2"/>
      </rPr>
      <t>A rouge</t>
    </r>
  </si>
  <si>
    <r>
      <t>jarretière cuivre 2m 6</t>
    </r>
    <r>
      <rPr>
        <sz val="11"/>
        <color indexed="8"/>
        <rFont val="Calibri"/>
        <family val="2"/>
      </rPr>
      <t>A rouge</t>
    </r>
  </si>
  <si>
    <r>
      <t>jarretière cuivre 5m 6</t>
    </r>
    <r>
      <rPr>
        <sz val="11"/>
        <color indexed="8"/>
        <rFont val="Calibri"/>
        <family val="2"/>
      </rPr>
      <t>A rouge</t>
    </r>
  </si>
  <si>
    <r>
      <t>jarretière cuivre 10m 6</t>
    </r>
    <r>
      <rPr>
        <sz val="11"/>
        <color indexed="8"/>
        <rFont val="Calibri"/>
        <family val="2"/>
      </rPr>
      <t>A rouge</t>
    </r>
  </si>
  <si>
    <r>
      <t>jarretière cuivre 0,25m 6</t>
    </r>
    <r>
      <rPr>
        <sz val="11"/>
        <color indexed="8"/>
        <rFont val="Calibri"/>
        <family val="2"/>
      </rPr>
      <t>A jaune</t>
    </r>
  </si>
  <si>
    <r>
      <t>jarretière cuivre 0,5m 6</t>
    </r>
    <r>
      <rPr>
        <sz val="11"/>
        <color indexed="8"/>
        <rFont val="Calibri"/>
        <family val="2"/>
      </rPr>
      <t>A jaune</t>
    </r>
  </si>
  <si>
    <r>
      <t>jarretière cuivre 1m 6</t>
    </r>
    <r>
      <rPr>
        <sz val="11"/>
        <color indexed="8"/>
        <rFont val="Calibri"/>
        <family val="2"/>
      </rPr>
      <t>A jaune</t>
    </r>
  </si>
  <si>
    <r>
      <t>jarretière cuivre 2m 6</t>
    </r>
    <r>
      <rPr>
        <sz val="11"/>
        <color indexed="8"/>
        <rFont val="Calibri"/>
        <family val="2"/>
      </rPr>
      <t>A jaune</t>
    </r>
  </si>
  <si>
    <r>
      <t>jarretière cuivre 5m 6</t>
    </r>
    <r>
      <rPr>
        <sz val="11"/>
        <color indexed="8"/>
        <rFont val="Calibri"/>
        <family val="2"/>
      </rPr>
      <t>A jaune</t>
    </r>
  </si>
  <si>
    <r>
      <t>jarretière cuivre 10m 6</t>
    </r>
    <r>
      <rPr>
        <sz val="11"/>
        <color indexed="8"/>
        <rFont val="Calibri"/>
        <family val="2"/>
      </rPr>
      <t>A jaune</t>
    </r>
  </si>
  <si>
    <r>
      <t>jarretière cuivre 0,25m 6</t>
    </r>
    <r>
      <rPr>
        <sz val="11"/>
        <color indexed="8"/>
        <rFont val="Calibri"/>
        <family val="2"/>
      </rPr>
      <t>A standard</t>
    </r>
  </si>
  <si>
    <r>
      <t>jarretière cuivre 0,5m 6</t>
    </r>
    <r>
      <rPr>
        <sz val="11"/>
        <color indexed="8"/>
        <rFont val="Calibri"/>
        <family val="2"/>
      </rPr>
      <t>A standard</t>
    </r>
  </si>
  <si>
    <r>
      <t>jarretière cuivre 1m 6</t>
    </r>
    <r>
      <rPr>
        <sz val="11"/>
        <color indexed="8"/>
        <rFont val="Calibri"/>
        <family val="2"/>
      </rPr>
      <t>A standard</t>
    </r>
  </si>
  <si>
    <r>
      <t>jarretière cuivre 2m 6</t>
    </r>
    <r>
      <rPr>
        <sz val="11"/>
        <color indexed="8"/>
        <rFont val="Calibri"/>
        <family val="2"/>
      </rPr>
      <t>A standard</t>
    </r>
  </si>
  <si>
    <r>
      <t>jarretière cuivre 5m 6</t>
    </r>
    <r>
      <rPr>
        <sz val="11"/>
        <color indexed="8"/>
        <rFont val="Calibri"/>
        <family val="2"/>
      </rPr>
      <t>A standard</t>
    </r>
  </si>
  <si>
    <r>
      <t>jarretière cuivre 10m 6</t>
    </r>
    <r>
      <rPr>
        <sz val="11"/>
        <color indexed="8"/>
        <rFont val="Calibri"/>
        <family val="2"/>
      </rPr>
      <t>A standard</t>
    </r>
  </si>
  <si>
    <t>Téléphonie et communications Unifiées</t>
  </si>
  <si>
    <t>Licence Commutateur Abonnement 1 an (NAC compris)</t>
  </si>
  <si>
    <t>Licence Commutateur Abonnement 3 ans (NAC compris)</t>
  </si>
  <si>
    <t>Supervision</t>
  </si>
  <si>
    <t>Redevance Editeur</t>
  </si>
  <si>
    <t>Service Intégrateur</t>
  </si>
  <si>
    <t>Pilotage</t>
  </si>
  <si>
    <t>PARTIE MAINTENANCES COMPLEMENTAIRES</t>
  </si>
  <si>
    <t>Autres</t>
  </si>
  <si>
    <t>1 an</t>
  </si>
  <si>
    <t>Maintenance</t>
  </si>
  <si>
    <t>Sauvegarde</t>
  </si>
  <si>
    <t>Référence dans le CCTP</t>
  </si>
  <si>
    <t>Quantité du parc actuelle</t>
  </si>
  <si>
    <t>Quantité estimative</t>
  </si>
  <si>
    <t>PU Tarif public 
Prix € HT / an</t>
  </si>
  <si>
    <t>TOTAL (Quantité * PU total)</t>
  </si>
  <si>
    <t>HT</t>
  </si>
  <si>
    <t>TTC</t>
  </si>
  <si>
    <t>PU total HT (Editeur + integrateur)</t>
  </si>
  <si>
    <t xml:space="preserve">Quantité </t>
  </si>
  <si>
    <t>Commentaires</t>
  </si>
  <si>
    <t>Pack de licences pour 1 an</t>
  </si>
  <si>
    <t>3 ans</t>
  </si>
  <si>
    <t>Sans objet</t>
  </si>
  <si>
    <t>Sauvegardes</t>
  </si>
  <si>
    <t>Forfait</t>
  </si>
  <si>
    <t xml:space="preserve">Supervision </t>
  </si>
  <si>
    <t>PARTIE FOURNITURES ET LICENCES</t>
  </si>
  <si>
    <t>Toutes les prestations</t>
  </si>
  <si>
    <t>Catégorie de prestation</t>
  </si>
  <si>
    <t>Taux de remise en %</t>
  </si>
  <si>
    <t>Licence Cisco Prime pour des équipements ToIP, Réseau, WIFI et autre</t>
  </si>
  <si>
    <t>Cisco Licence Call Manager pour poste fixe et softphone - Paris et Bois d'Arcy - LIC-CUCM-11x-ENH-A</t>
  </si>
  <si>
    <t>3 mois</t>
  </si>
  <si>
    <t>2 ans</t>
  </si>
  <si>
    <t>Licence Commutateur Abonnement 2 an (NAC compris)</t>
  </si>
  <si>
    <t>Pack de licences pour 2 ans</t>
  </si>
  <si>
    <t>Pack de licences pour 3 ans</t>
  </si>
  <si>
    <t>Licence Commutateur Abonnement 2 ans (NAC compris)</t>
  </si>
  <si>
    <t>Licence Commutateur 2 an (NAC compris)</t>
  </si>
  <si>
    <t>Module d’empilement pour le commutateur en cœur de réseau</t>
  </si>
  <si>
    <t>Câble de stack pour le commutateur en cœur de réseau</t>
  </si>
  <si>
    <t>Cisco Licence Collaboratif CUCM Enhanced plus (paris et Bois d'Arcy) compatible avec l'infrastructure en place  - 1 an</t>
  </si>
  <si>
    <t>Cisco Licence Collaboratif CUCM Enhanced plus (paris et Bois d'Arcy) compatible avec l'infrastructure en place  - 2 ans</t>
  </si>
  <si>
    <t>Cisco Licence Collaboratif CUCM Enhanced plus (paris et Bois d'Arcy) compatible avec l'infrastructure en place - 3 ans</t>
  </si>
  <si>
    <t>Licence Umbrella pack 600</t>
  </si>
  <si>
    <r>
      <t xml:space="preserve">Référence constructeur ou éditeur pour un </t>
    </r>
    <r>
      <rPr>
        <b/>
        <u/>
        <sz val="14"/>
        <color rgb="FFFFFFFF"/>
        <rFont val="Calibri"/>
        <family val="2"/>
        <scheme val="minor"/>
      </rPr>
      <t>matériel/licence  équivalent</t>
    </r>
  </si>
  <si>
    <t>Terminaux téléphoniques et accessoires</t>
  </si>
  <si>
    <t>Procédure n°2025097</t>
  </si>
  <si>
    <t>Palo-Alto Networks PA-1410</t>
  </si>
  <si>
    <t>Palo-Alto Networks PA-1420</t>
  </si>
  <si>
    <t>Palo-Alto Networks M-300-P</t>
  </si>
  <si>
    <t>Commutateur Cisco 9300X-48TX-E</t>
  </si>
  <si>
    <t>Module 8 interfaces 10G SFP+/25G SFP28 pour Commutateur Cisco 9300X</t>
  </si>
  <si>
    <t>Licence DNA Essentials 3 ans</t>
  </si>
  <si>
    <t>Cisco Licence Identity Services Engine Virtual Machine</t>
  </si>
  <si>
    <t>Cisco Licence Advantage (Service de profiling)</t>
  </si>
  <si>
    <t>Téléphonie (ToIP)</t>
  </si>
  <si>
    <t>Licence Synergy SKY CONNECT</t>
  </si>
  <si>
    <t>Cluster de 2 Boitier VPN Ciso Firepower 2110 NGFW</t>
  </si>
  <si>
    <t>Cisco Licence Prime Infrastructure</t>
  </si>
  <si>
    <t>Cisco Licence Anyconnect User Plus</t>
  </si>
  <si>
    <t>Cisco Licence Umbrella</t>
  </si>
  <si>
    <t>Webex Device Cloud Subscription</t>
  </si>
  <si>
    <t>Licence Palo-Alto Networks Advanced URL Filtering</t>
  </si>
  <si>
    <t>Licence Palo-Alto Network PAN-DB URL Filtering</t>
  </si>
  <si>
    <t>Licence Palo-Alto Network Premium Partner</t>
  </si>
  <si>
    <t>Licence Palo-Alto Network Software warranty</t>
  </si>
  <si>
    <t>Licence Palo-Alto Network Threat Prevention</t>
  </si>
  <si>
    <t>Un an de supervision proactive des équipements en mode pull du périmètre de base</t>
  </si>
  <si>
    <t>Un an de sauvegarde mensuelle des configurations du périmètre de base</t>
  </si>
  <si>
    <t>Initialisation de la maintenance</t>
  </si>
  <si>
    <t>Initialisation des sauvegardes</t>
  </si>
  <si>
    <t>Sous total maintenance curative Réseau</t>
  </si>
  <si>
    <t>Sous total maintenance curative ToIP</t>
  </si>
  <si>
    <t>Sous total maintenance curative Autres</t>
  </si>
  <si>
    <t>Maintenance curative complémentaire</t>
  </si>
  <si>
    <t>Maintenance préventive annuelle complémentaire sur le périmètre ToIP - Matériel supplémentaire (ajout d’un matériel)</t>
  </si>
  <si>
    <t>Maintenance préventive annuelle complémentaire sur le périmètre ToIP - Matériels supplémentaires (ajout d’un lot de cinq (5) matériels)</t>
  </si>
  <si>
    <t>Maintenance curative annuelle du périmètre Réseau en HNO (18h-8H + samedi, dimanche, et jours fériés)</t>
  </si>
  <si>
    <t>Maintenance curative annuelle complémentaire ToIP HO - Matériel supplémentaire (ajout d’un matériel)</t>
  </si>
  <si>
    <t>Maintenance curative annuelle complémentaire ToIP HO - Matériels supplémentaires (ajout d’un lot de cinq (5) matériels)</t>
  </si>
  <si>
    <t>Maintenance curative annuelle du périmètre ToIP en HNO (18h-8H + samedi, dimanche, et jours fériés)</t>
  </si>
  <si>
    <t>Maintenance curative annuelle complémentaire ToIP HNO - Matériels supplémentaires (ajout d’un lot de cinq (5) matériels)</t>
  </si>
  <si>
    <t>Propositions du candidat</t>
  </si>
  <si>
    <t>Maintenance curative annuelle complémentaire ToIP HNO - Matériel supplémentaire (ajout d’un matériel)</t>
  </si>
  <si>
    <t>Maintenance curative annuelle du périmètre Autres en HNO (18h-8H + samedi, dimanche, et jours fériés)</t>
  </si>
  <si>
    <t>Maintenance évolutive annuelle complémentaire sur le périmètre ToIP - Matériel supplémentaire (ajout d’un matériel)</t>
  </si>
  <si>
    <t>Maintenance évolutive annuelle complémentaire sur le périmètre ToIP - Matériels supplémentaires (ajout d’un lot de cinq (5) matériels)</t>
  </si>
  <si>
    <t>Documentation</t>
  </si>
  <si>
    <t>Rédaction</t>
  </si>
  <si>
    <t>Mise à jour</t>
  </si>
  <si>
    <t>Formation</t>
  </si>
  <si>
    <t>Formation en présentiel à destination d’un groupe de cinq (5) utilisateurs du CNC afin de renforcer leurs compétences.</t>
  </si>
  <si>
    <t>6.18 P18 – Formation</t>
  </si>
  <si>
    <t>Montage et intervention technique</t>
  </si>
  <si>
    <t>Assemblage, installation ou mise en place des équipements nécessaires en heures non ouvrées</t>
  </si>
  <si>
    <t>Assemblage, installation ou mise en place des équipements nécessaires en heures ouvrées</t>
  </si>
  <si>
    <t>Rédaction de la documentation sur un périmètre particulier du marché</t>
  </si>
  <si>
    <t>Expertises complémentaires</t>
  </si>
  <si>
    <t>Pilotage HNO</t>
  </si>
  <si>
    <t>Intervention technique, comprenant notamment des opérations de paramétrage et/ou de configuration des équipements nécessaires, en heures non ouvrées</t>
  </si>
  <si>
    <t>Intervention technique, comprenant notamment des opérations de paramétrage et/ou de configuration des équipements nécessaires, en heures ouvrées</t>
  </si>
  <si>
    <t>Pilotage ponctuel d’activités techniques ou opérationnelles, en heures non ouvrées, entrant dans le périmètre du marché</t>
  </si>
  <si>
    <t>Etude, audit, expertise technique et/ou fonctionnelle, en heures non ouvrées, relative au périmètre, pour répondre à une problématique particulière</t>
  </si>
  <si>
    <t>Etude, audit, expertise technique et/ou fonctionnelle, en heures ouvrées, relative au périmètre, pour répondre à une problématique particulière</t>
  </si>
  <si>
    <t>6.15 P15 – ACQUISITION DE MATERIELS (COEUR01)</t>
  </si>
  <si>
    <t>6.15 P15 – ACQUISITION DE MATERIELS (COEUR02)</t>
  </si>
  <si>
    <t>6.15 P15 – ACQUISITION DE MATERIELS (COEUR03)</t>
  </si>
  <si>
    <t>6.15 P15 – ACQUISITION DE MATERIELS (COEUR04)</t>
  </si>
  <si>
    <t>6.15 P15 – ACQUISITION DE MATERIELS (COEUR05)</t>
  </si>
  <si>
    <t>6.15 P15 – ACQUISITION DE MATERIELS (COEUR06)</t>
  </si>
  <si>
    <t>6.15 P15 – ACQUISITION DE MATERIELS (COEUR07)</t>
  </si>
  <si>
    <t>6.15 P15 – ACQUISITION DE MATERIELS (COEUR08)</t>
  </si>
  <si>
    <t>6.15 P15 – ACQUISITION DE MATERIELS (SERV01)</t>
  </si>
  <si>
    <t>6.15 P15 – ACQUISITION DE MATERIELS (SERV02)</t>
  </si>
  <si>
    <t>6.15 P15 – ACQUISITION DE MATERIELS (SERV03)</t>
  </si>
  <si>
    <t>6.15 P15 – ACQUISITION DE MATERIELS (SERV04)</t>
  </si>
  <si>
    <t>6.15 P15 – ACQUISITION DE MATERIELS (SERV05)</t>
  </si>
  <si>
    <t>6.15 P15 – ACQUISITION DE MATERIELS (SERV06)</t>
  </si>
  <si>
    <t>6.15 P15 – ACQUISITION DE MATERIELS (SERV07)</t>
  </si>
  <si>
    <t>6.15 P15 – ACQUISITION DE MATERIELS (SERV08)</t>
  </si>
  <si>
    <t>6.15 P15 – ACQUISITION DE MATERIELS (SERV09)</t>
  </si>
  <si>
    <t>6.15 P15 – ACQUISITION DE MATERIELS (SERV10)</t>
  </si>
  <si>
    <t>6.15 P15 – ACQUISITION DE MATERIELS (UTI01-1)</t>
  </si>
  <si>
    <t>6.15 P15 – ACQUISITION DE MATERIELS (UTI01-2)</t>
  </si>
  <si>
    <t>6.15 P15 – ACQUISITION DE MATERIELS (UTI02)</t>
  </si>
  <si>
    <t>6.15 P15 – ACQUISITION DE MATERIELS (UTI03-1)</t>
  </si>
  <si>
    <t>6.15 P15 – ACQUISITION DE MATERIELS (UTI03-2)</t>
  </si>
  <si>
    <t>6.15 P15 – ACQUISITION DE MATERIELS (UTI03-3)</t>
  </si>
  <si>
    <t>6.15 P15 – ACQUISITION DE MATERIELS (UTI03-4)</t>
  </si>
  <si>
    <t>6.15 P15 – ACQUISITION DE MATERIELS (UTI04)</t>
  </si>
  <si>
    <t>6.15 P15 – ACQUISITION DE MATERIELS (UTI05)</t>
  </si>
  <si>
    <t>6.15 P15 – ACQUISITION DE MATERIELS (UTI06)</t>
  </si>
  <si>
    <t>6.15 P15 – ACQUISITION DE MATERIELS (UTI07)</t>
  </si>
  <si>
    <t>6.15 P15 – ACQUISITION DE MATERIELS (UTI08)</t>
  </si>
  <si>
    <t>6.15 P15 – ACQUISITION DE MATERIELS (UTI09)</t>
  </si>
  <si>
    <t>6.15 P15 – ACQUISITION DE MATERIELS (UTI10-1)</t>
  </si>
  <si>
    <t>6.15 P15 – ACQUISITION DE MATERIELS (UTI10-2)</t>
  </si>
  <si>
    <t>6.15 P15 – ACQUISITION DE MATERIELS (UTI10-3)</t>
  </si>
  <si>
    <t>6.16 P16 – ACQUISITION DE LICENCES LOGICIELLES (SERV11-1)</t>
  </si>
  <si>
    <t>6.16 P16 – ACQUISITION DE LICENCES LOGICIELLES (SERV11-2)</t>
  </si>
  <si>
    <t>6.16 P16 – ACQUISITION DE LICENCES LOGICIELLES (SERV11-3)</t>
  </si>
  <si>
    <t>6.16 P16 – ACQUISITION DE LICENCES LOGICIELLES (COEUR09-3 )</t>
  </si>
  <si>
    <t>6.16 P16 – ACQUISITION DE LICENCES LOGICIELLES (COEUR09-2 )</t>
  </si>
  <si>
    <t>6.16 P16 – ACQUISITION DE LICENCES LOGICIELLES (COEUR09-1 )</t>
  </si>
  <si>
    <t>6.16 P16 – ACQUISITION DE LICENCES LOGICIELLES (UTI11-1)</t>
  </si>
  <si>
    <t>6.16 P16 – ACQUISITION DE LICENCES LOGICIELLES (UTI11-2)</t>
  </si>
  <si>
    <t>6.16 P16 – ACQUISITION DE LICENCES LOGICIELLES (UTI11-3)</t>
  </si>
  <si>
    <t>6.16 P16 – ACQUISITION DE LICENCES LOGICIELLES (UTIBDA-09-1)</t>
  </si>
  <si>
    <t>6.16 P16 – ACQUISITION DE LICENCES LOGICIELLES (UTIBDA-09-2)</t>
  </si>
  <si>
    <t>6.16 P16 – ACQUISITION DE LICENCES LOGICIELLES (UTIBDA-09-3)</t>
  </si>
  <si>
    <t>6.15 P15 – ACQUISITION DE MATERIELS (CFA JARO 01)</t>
  </si>
  <si>
    <t>6.15 P15 – ACQUISITION DE MATERIELS (CFA JARO 02)</t>
  </si>
  <si>
    <t>6.15 P15 – ACQUISITION DE MATERIELS (CFA JARO 03)</t>
  </si>
  <si>
    <t>6.15 P15 – ACQUISITION DE MATERIELS (CFA JARO 04)</t>
  </si>
  <si>
    <t>6.15 P15 – ACQUISITION DE MATERIELS (CFA JARO 05)</t>
  </si>
  <si>
    <t>6.15 P15 – ACQUISITION DE MATERIELS (CFA JARC 01)</t>
  </si>
  <si>
    <t>6.15 P15 – ACQUISITION DE MATERIELS (CFA JARC 02)</t>
  </si>
  <si>
    <t>6.15 P15 – ACQUISITION DE MATERIELS (CFA JARC 03)</t>
  </si>
  <si>
    <t>6.15 P15 – ACQUISITION DE MATERIELS (CFA JARC 04)</t>
  </si>
  <si>
    <t>6.15 P15 – ACQUISITION DE MATERIELS (CFA JARC 05)</t>
  </si>
  <si>
    <t>6.15 P15 – ACQUISITION DE MATERIELS (CFA JARC 06)</t>
  </si>
  <si>
    <t>6.15 P15 – ACQUISITION DE MATERIELS (CFA JARC 07)</t>
  </si>
  <si>
    <t>6.15 P15 – ACQUISITION DE MATERIELS (CFA JARC 08)</t>
  </si>
  <si>
    <t>6.15 P15 – ACQUISITION DE MATERIELS (CFA JARC 09)</t>
  </si>
  <si>
    <t>6.15 P15 – ACQUISITION DE MATERIELS (CFA JARC 10)</t>
  </si>
  <si>
    <t>6.15 P15 – ACQUISITION DE MATERIELS (CFA JARC 11)</t>
  </si>
  <si>
    <t>6.15 P15 – ACQUISITION DE MATERIELS (CFA JARC 12)</t>
  </si>
  <si>
    <t>6.15 P15 – ACQUISITION DE MATERIELS (CFA JARC 13)</t>
  </si>
  <si>
    <t>6.15 P15 – ACQUISITION DE MATERIELS (CFA JARC 14)</t>
  </si>
  <si>
    <t>6.15 P15 – ACQUISITION DE MATERIELS (CFA JARC 15)</t>
  </si>
  <si>
    <t>6.15 P15 – ACQUISITION DE MATERIELS (CFA JARC 16)</t>
  </si>
  <si>
    <t>6.15 P15 – ACQUISITION DE MATERIELS (CFA JARC 17)</t>
  </si>
  <si>
    <t>6.15 P15 – ACQUISITION DE MATERIELS (CFA JARC 18)</t>
  </si>
  <si>
    <t>6.15 P15 – ACQUISITION DE MATERIELS (Wi-Fi01-1)</t>
  </si>
  <si>
    <t>6.15 P15 – ACQUISITION DE MATERIELS (Wi-Fi01-2)</t>
  </si>
  <si>
    <t>6.15 P15 – ACQUISITION DE MATERIELS (Wi-Fi01-3)</t>
  </si>
  <si>
    <t>6.16 P16 – ACQUISITION DE LICENCES LOGICIELLES (NAC-LIC01)</t>
  </si>
  <si>
    <t>6.16 P16 – ACQUISITION DE LICENCES LOGICIELLES (NAC-LIC02)</t>
  </si>
  <si>
    <t>6.16 P16 – ACQUISITION DE LICENCES LOGICIELLES (NAC-LIC03)</t>
  </si>
  <si>
    <t>6.15 P15 – ACQUISITION DE MATERIELS (TERM01)</t>
  </si>
  <si>
    <t>6.15 P15 – ACQUISITION DE MATERIELS (TERM02)</t>
  </si>
  <si>
    <t>6.15 P15 – ACQUISITION DE MATERIELS (TERM03)</t>
  </si>
  <si>
    <t>6.15 P15 – ACQUISITION DE MATERIELS (TERM04)</t>
  </si>
  <si>
    <t>6.15 P15 – ACQUISITION DE MATERIELS (TERM05)</t>
  </si>
  <si>
    <t>6.15 P15 – ACQUISITION DE MATERIELS (TERM06)</t>
  </si>
  <si>
    <t>6.16 P16 – ACQUISITION DE LICENCES LOGICIELLES (LIC-TOIP-01-2)</t>
  </si>
  <si>
    <t>6.16 P16 – ACQUISITION DE LICENCES LOGICIELLES (LIC-TOIP-01-1)</t>
  </si>
  <si>
    <t>6.16 P16 – ACQUISITION DE LICENCES LOGICIELLES (LIC-TOIP-01-3)</t>
  </si>
  <si>
    <t>6.16 P16 – ACQUISITION DE LICENCES LOGICIELLES (LIC-TOIP-02-1)</t>
  </si>
  <si>
    <t>6.16 P16 – ACQUISITION DE LICENCES LOGICIELLES (LIC-TOIP-02-2)</t>
  </si>
  <si>
    <t>6.16 P16 – ACQUISITION DE LICENCES LOGICIELLES (LIC-TOIP-02-3)</t>
  </si>
  <si>
    <t>6.16 P16 – ACQUISITION DE LICENCES LOGICIELLES (LIC-TOIP-03-1)</t>
  </si>
  <si>
    <t>6.16 P16 – ACQUISITION DE LICENCES LOGICIELLES (LIC-TOIP-03-2)</t>
  </si>
  <si>
    <t>6.16 P16 – ACQUISITION DE LICENCES LOGICIELLES (LIC-TOIP-03-3)</t>
  </si>
  <si>
    <t>6.16 P16 – ACQUISITION DE LICENCES LOGICIELLES (LIC-TOIP-04-1)</t>
  </si>
  <si>
    <t>6.16 P16 – ACQUISITION DE LICENCES LOGICIELLES (LIC-TOIP-04-2)</t>
  </si>
  <si>
    <t>6.16 P16 – ACQUISITION DE LICENCES LOGICIELLES (LIC-TOIP-04-3)</t>
  </si>
  <si>
    <t>6.16 P16 – ACQUISITION DE LICENCES LOGICIELLES (LIC-TOIP-05-1)</t>
  </si>
  <si>
    <t>6.16 P16 – ACQUISITION DE LICENCES LOGICIELLES (LIC-TOIP-06-1)</t>
  </si>
  <si>
    <t>6.16 P16 – ACQUISITION DE LICENCES LOGICIELLES (LIC-TOIP-07-1)</t>
  </si>
  <si>
    <t>6.16 P16 – ACQUISITION DE LICENCES LOGICIELLES (LIC-TOIP-07-2)</t>
  </si>
  <si>
    <t>6.16 P16 – ACQUISITION DE LICENCES LOGICIELLES (LIC-TOIP-07-3)</t>
  </si>
  <si>
    <t>6.16 P16 – ACQUISITION DE LICENCES LOGICIELLES (LIC-TOIP-06-3)</t>
  </si>
  <si>
    <t>6.16 P16 – ACQUISITION DE LICENCES LOGICIELLES (LIC-TOIP-05-3)</t>
  </si>
  <si>
    <t>6.16 P16 – ACQUISITION DE LICENCES LOGICIELLES (LIC-TOIP-05-2)</t>
  </si>
  <si>
    <t>6.16 P16 – ACQUISITION DE LICENCES LOGICIELLES (LIC-TOIP-06-2)</t>
  </si>
  <si>
    <t>6.16 P16 – ACQUISITION DE LICENCES LOGICIELLES (LIC-TOIP-08-1)</t>
  </si>
  <si>
    <t>6.16 P16 – ACQUISITION DE LICENCES LOGICIELLES (LIC-TOIP-08-2)</t>
  </si>
  <si>
    <t>6.16 P16 – ACQUISITION DE LICENCES LOGICIELLES (LIC-TOIP-08-3)</t>
  </si>
  <si>
    <t>6.16 P16 – ACQUISITION DE LICENCES LOGICIELLES (LIC-TOIP-09-1)</t>
  </si>
  <si>
    <t>6.16 P16 – ACQUISITION DE LICENCES LOGICIELLES (LIC-TOIP-09-2)</t>
  </si>
  <si>
    <t>6.16 P16 – ACQUISITION DE LICENCES LOGICIELLES (LIC-TOIP-09-3)</t>
  </si>
  <si>
    <t>6.16 P16 – ACQUISITION DE LICENCES LOGICIELLES (LIC-TOIP-10-1)</t>
  </si>
  <si>
    <t>6.16 P16 – ACQUISITION DE LICENCES LOGICIELLES (LIC-TOIP-10-2)</t>
  </si>
  <si>
    <t>6.16 P16 – ACQUISITION DE LICENCES LOGICIELLES (LIC-TOIP-10-3)</t>
  </si>
  <si>
    <t>6.16 P16 – ACQUISITION DE LICENCES LOGICIELLES (LIC-TOIP-17-1)</t>
  </si>
  <si>
    <t>6.16 P16 – ACQUISITION DE LICENCES LOGICIELLES (LIC-TOIP-17-2)</t>
  </si>
  <si>
    <t>6.16 P16 – ACQUISITION DE LICENCES LOGICIELLES (LIC-TOIP-17-3)</t>
  </si>
  <si>
    <t>6.16 P16 – ACQUISITION DE LICENCES LOGICIELLES (LIC-TOIP-18-3)</t>
  </si>
  <si>
    <t>6.16 P16 – ACQUISITION DE LICENCES LOGICIELLES (LIC-TOIP-19-3)</t>
  </si>
  <si>
    <t>6.16 P16 – ACQUISITION DE LICENCES LOGICIELLES (LIC-TOIP-20-3)</t>
  </si>
  <si>
    <t>6.16 P16 – ACQUISITION DE LICENCES LOGICIELLES (LIC-TOIP-18-2)</t>
  </si>
  <si>
    <t>6.16 P16 – ACQUISITION DE LICENCES LOGICIELLES (LIC-TOIP-19-2)</t>
  </si>
  <si>
    <t>6.16 P16 – ACQUISITION DE LICENCES LOGICIELLES (LIC-TOIP-20-2)</t>
  </si>
  <si>
    <t>6.16 P16 – ACQUISITION DE LICENCES LOGICIELLES (LIC-TOIP-18-1)</t>
  </si>
  <si>
    <t>6.16 P16 – ACQUISITION DE LICENCES LOGICIELLES (LIC-TOIP-19-1)</t>
  </si>
  <si>
    <t>6.16 P16 – ACQUISITION DE LICENCES LOGICIELLES (LIC-TOIP-20-1)</t>
  </si>
  <si>
    <t>LIC-SUPER-1-1</t>
  </si>
  <si>
    <t>LIC-SUPER-1-2</t>
  </si>
  <si>
    <t>LIC-SUPER-1-3</t>
  </si>
  <si>
    <t>LIC-VPN01-1</t>
  </si>
  <si>
    <t>LIC-VPN01-2</t>
  </si>
  <si>
    <t>LIC-VPN02-1</t>
  </si>
  <si>
    <t>LIC-VPN02-03</t>
  </si>
  <si>
    <t>LIC-VPN01-25-1</t>
  </si>
  <si>
    <t>LIC-VPN01-25-2</t>
  </si>
  <si>
    <t>LIC-VPN02-2</t>
  </si>
  <si>
    <t>LIC-VPN02-25-2</t>
  </si>
  <si>
    <t>LIC-VPN02-25-1</t>
  </si>
  <si>
    <t>LIC-VPN01-3</t>
  </si>
  <si>
    <t>LIC-VPN01-25-3</t>
  </si>
  <si>
    <t>LIC-VPN02-3</t>
  </si>
  <si>
    <t>LIC-VPN02-25-3</t>
  </si>
  <si>
    <t>LIC-VPN02-600-03</t>
  </si>
  <si>
    <t>6.16 P16 – ACQUISITION DE LICENCES LOGICIELLES (LIC-TOIP-12-1)</t>
  </si>
  <si>
    <t>6.16 P16 – ACQUISITION DE LICENCES LOGICIELLES (LIC-TOIP-12-2)</t>
  </si>
  <si>
    <t>6.16 P16 – ACQUISITION DE LICENCES LOGICIELLES (LIC-TOIP-12-3)</t>
  </si>
  <si>
    <t>6.16 P16 – ACQUISITION DE LICENCES LOGICIELLES (LIC-TOIP-11-1)</t>
  </si>
  <si>
    <t>6.16 P16 – ACQUISITION DE LICENCES LOGICIELLES (LIC-TOIP-11-2)</t>
  </si>
  <si>
    <t>6.16 P16 – ACQUISITION DE LICENCES LOGICIELLES (LIC-TOIP-11-3)</t>
  </si>
  <si>
    <t>6.16 P16 – ACQUISITION DE LICENCES LOGICIELLES (LIC-TOIP-16-1)</t>
  </si>
  <si>
    <t>6.16 P16 – ACQUISITION DE LICENCES LOGICIELLES (LIC-TOIP-13-1)</t>
  </si>
  <si>
    <t>6.16 P16 – ACQUISITION DE LICENCES LOGICIELLES (LIC-TOIP-14-1)</t>
  </si>
  <si>
    <t>6.16 P16 – ACQUISITION DE LICENCES LOGICIELLES (LIC-TOIP-15-1)</t>
  </si>
  <si>
    <t>6.16 P16 – ACQUISITION DE LICENCES LOGICIELLES (LIC-TOIP-13-2)</t>
  </si>
  <si>
    <t>6.16 P16 – ACQUISITION DE LICENCES LOGICIELLES (LIC-TOIP-14-2)</t>
  </si>
  <si>
    <t>6.16 P16 – ACQUISITION DE LICENCES LOGICIELLES (LIC-TOIP-15-2)</t>
  </si>
  <si>
    <t>6.16 P16 – ACQUISITION DE LICENCES LOGICIELLES (LIC-TOIP-16-2)</t>
  </si>
  <si>
    <t>6.16 P16 – ACQUISITION DE LICENCES LOGICIELLES (LIC-TOIP-13-3)</t>
  </si>
  <si>
    <t>6.16 P16 – ACQUISITION DE LICENCES LOGICIELLES (LIC-TOIP-14-3)</t>
  </si>
  <si>
    <t>6.16 P16 – ACQUISITION DE LICENCES LOGICIELLES (LIC-TOIP-15-3)</t>
  </si>
  <si>
    <t>6.16 P16 – ACQUISITION DE LICENCES LOGICIELLES (LIC-TOIP-16-3)</t>
  </si>
  <si>
    <t>Surcout HNO à la maintenance en HO. 
Ne peut êre commandé sans maintenance en HO.</t>
  </si>
  <si>
    <t>Terminaux téléphoniques 
et accessoires</t>
  </si>
  <si>
    <t>PARTIE PILOTAGE COMPLEMENTAIRES</t>
  </si>
  <si>
    <t>AUTRES PRESTATIONS COMPLEMENTAIRES</t>
  </si>
  <si>
    <t>6.2.4 P2 - Pilotage, suivi prestation/UO2.2 COPROJ</t>
  </si>
  <si>
    <t>Préparation, l’animation et les actions de restitutions pour un comité de projet ou une réunion de lancement lors d’un projet.</t>
  </si>
  <si>
    <t>6.2.4 P2 - Pilotage, suivi prestation/UO2.1 COPIL</t>
  </si>
  <si>
    <t>Assistance du Titulaire pour les COPIL et autres réunions de suivi ponctuelles</t>
  </si>
  <si>
    <t>6.15.8 Sécurité et 6.16.7 Sécurité</t>
  </si>
  <si>
    <t>Sécurité</t>
  </si>
  <si>
    <t>Matériels</t>
  </si>
  <si>
    <t>Licences et abonnements</t>
  </si>
  <si>
    <t>Forfait annuel</t>
  </si>
  <si>
    <t>Réversibilité de deux (2) mois</t>
  </si>
  <si>
    <t>6.7.1 Réseau</t>
  </si>
  <si>
    <t xml:space="preserve">6.6.1 Téléphonie (ToIP) </t>
  </si>
  <si>
    <t>6.8.1 Autres</t>
  </si>
  <si>
    <t>Un an de maintenance préventive sur le périmètre de base Réseau (Wi-Fi et NAC compris)</t>
  </si>
  <si>
    <t>Un an de maintenance préventive sur le périmètre de base Téléphonie (ToIP)</t>
  </si>
  <si>
    <t>Un an de maintenance préventive sur le périmètre de base Autres (Visioconférence, VPN, Supervision et Sécurité)</t>
  </si>
  <si>
    <t>Un an de maintenance évolutive sur le périmètre de base Réseau (Wi-Fi et NAC compris)</t>
  </si>
  <si>
    <t>Un an de maintenance évolutive sur le périmètre de base Téléphonie (ToIP)</t>
  </si>
  <si>
    <t>Un an de maintenance évolutive sur le périmètre de base Autres (Visioconférence, VPN, Supervision et Sécurité)</t>
  </si>
  <si>
    <t>Extension interfaces 8 x 25G/10G/1G</t>
  </si>
  <si>
    <t>Extension interfaces 4x 100G/40G</t>
  </si>
  <si>
    <t>6.15 P15 – ACQUISITION DE MATERIELS (SERV11)</t>
  </si>
  <si>
    <t>Commutateur Data type Cisco Catalyst gamme 9200 48 ports</t>
  </si>
  <si>
    <t>Commutateur Data / VoIP type Cisco Catalyst gamme 9200 48 ports</t>
  </si>
  <si>
    <t>Commutateur Wi-Fi type Cisco Catalyst gamme 9200 24 ports</t>
  </si>
  <si>
    <t>Commutateur Administration / Supervision type Cisco Catalyst gamme 9200 12 ports (Concentrateur commutateurs administration)</t>
  </si>
  <si>
    <t>Commutateur Administration / Supervision type Cisco Catalyst gamme 9200 48 ports (Concentrateur interfaces admin salle machine)</t>
  </si>
  <si>
    <t>Commutateur Administration / Supervision type Cisco Catalyst gamme 9200 24 ports (Concentrateur interfaces admin commutateurs étages)</t>
  </si>
  <si>
    <t>Commutateur « DMZ Publique », « Internet », « WAN Partenaires » type Cisco Catalyst gamme 9200 24 ports. (DMZ publiques et privées)</t>
  </si>
  <si>
    <t>Controleur WIFI (avec fonction de clustering afin d’équiper un autre site du CNCg)</t>
  </si>
  <si>
    <t>6.15 P15 – ACQUISITION DE MATERIELS (Wi-Fi01-4)</t>
  </si>
  <si>
    <t>6.15 P15 – ACQUISITION DE MATERIELS (Wi-Fi01-5)</t>
  </si>
  <si>
    <t xml:space="preserve">Borne Wi-Fi type Cisco gamme 9100 </t>
  </si>
  <si>
    <t>Borne Wi-Fi haute densité type Cisco gamme 9100</t>
  </si>
  <si>
    <t>IP poste Type Poly CCX 350 Teams</t>
  </si>
  <si>
    <t>IP poste Type Poly CCX 400 Teams</t>
  </si>
  <si>
    <t>IP poste Type Poly CCX 500 Teams</t>
  </si>
  <si>
    <t>IP poste Type Poly CCX 600 Teams</t>
  </si>
  <si>
    <t>Pieuvre de conférence type Poly Trio C60 Teams</t>
  </si>
  <si>
    <t>6.15 P15 – ACQUISITION DE MATERIELS (TERM07)</t>
  </si>
  <si>
    <t>6.15 P15 – ACQUISITION DE MATERIELS (TERM08)</t>
  </si>
  <si>
    <t>6.15 P15 – ACQUISITION DE MATERIELS (TERM09)</t>
  </si>
  <si>
    <t>6.15 P15 – ACQUISITION DE MATERIELS (TERM10)</t>
  </si>
  <si>
    <t>6.15 P15 – ACQUISITION DE MATERIELS (TERM11)</t>
  </si>
  <si>
    <t>Module d'extension Type Poly CCX EM60</t>
  </si>
  <si>
    <t>6.15 P15 – ACQUISITION DE MATERIELS (TERM12)</t>
  </si>
  <si>
    <t>Cisco Room Bar avec tablette tactile de contrôle</t>
  </si>
  <si>
    <t>Ecran 55 pouces type Samsung</t>
  </si>
  <si>
    <t>Support fixation murale</t>
  </si>
  <si>
    <t>Cisco Room Bar Pro avec tablette tactile de contrôle</t>
  </si>
  <si>
    <t>Cisco Room Kit EQ avec tablette tactile de contrôle</t>
  </si>
  <si>
    <t>Cisco Room Kit EQX avec tablette tactile de contrôle</t>
  </si>
  <si>
    <t>Ecran 75 pouces type Samsung</t>
  </si>
  <si>
    <t>Double moniteur de 75 pouces type Samsung</t>
  </si>
  <si>
    <t>6.15 P15 – ACQUISITION DE MATERIELS (VISIO01)</t>
  </si>
  <si>
    <t>6.15 P15 – ACQUISITION DE MATERIELS (VISIO02)</t>
  </si>
  <si>
    <t>6.15 P15 – ACQUISITION DE MATERIELS (VISIO03)</t>
  </si>
  <si>
    <t>6.15 P15 – ACQUISITION DE MATERIELS (VISIO04)</t>
  </si>
  <si>
    <t>6.15 P15 – ACQUISITION DE MATERIELS (VISIO05)</t>
  </si>
  <si>
    <t>6.15 P15 – ACQUISITION DE MATERIELS (VISIO06)</t>
  </si>
  <si>
    <t>6.15 P15 – ACQUISITION DE MATERIELS (VISIO07)</t>
  </si>
  <si>
    <t>6.15 P15 – ACQUISITION DE MATERIELS (VISIO08)</t>
  </si>
  <si>
    <t>6.15 P15 – ACQUISITION DE MATERIELS (VISIO09)</t>
  </si>
  <si>
    <t>6.15 P15 – ACQUISITION DE MATERIELS (VISIO11)</t>
  </si>
  <si>
    <t>Réseau (Wi-Fi et NAC compris)</t>
  </si>
  <si>
    <t>Maintenance préventive annuelle complémentaire sur le périmètre Réseau - Matériel supplémentaire (ajout d’un commutateur desserte utilisateur)</t>
  </si>
  <si>
    <t>Maintenance préventive annuelle complémentaire sur le périmètre Réseau - Matériel supplémentaire (ajout d’un commutateur desserte serveur)</t>
  </si>
  <si>
    <t>Maintenance préventive annuelle complémentaire sur le périmètre Réseau - Matériels supplémentaires (ajout d’un lot de cinq (5) commutateurs desserte utilisateur)</t>
  </si>
  <si>
    <t>Maintenance préventive annuelle complémentaire sur le périmètre Réseau - Matériel supplémentaire (ajout d’un commutateur type cœur de réseau)</t>
  </si>
  <si>
    <t>6.3  P3 - Maintenance préventive des matériels et logiciels ToIP/UO3.2 : Matériel supplémentaire (ajout d’un matériel)</t>
  </si>
  <si>
    <t>6.3  P3 - Maintenance préventive des matériels et logiciels ToIP/UO3.3 : Matériel supplémentaire (ajout d’un lot de cinq (5) matériels)</t>
  </si>
  <si>
    <t xml:space="preserve">6.5  P5 - Maintenance préventive des matériels et logiciels Autres/UO5.2 : Matériel supplémentaire (ajout d’un matériel type visioconférence) </t>
  </si>
  <si>
    <t xml:space="preserve">6.4  P4 - Maintenance préventive des matériels et logiciels Réseau (Wi-Fi et NAC compris)/UO4.2 : Matériel supplémentaire (ajout d’un commutateur desserte utilisateur) </t>
  </si>
  <si>
    <t>6.4  P4 - Maintenance préventive des matériels et logiciels Réseau (Wi-Fi et NAC compris)/UO4.3 : Matériels supplémentaires (ajout d’un lot de cinq (5) commutateurs desserte utilisateur)</t>
  </si>
  <si>
    <t xml:space="preserve">6.4  P4 - Maintenance préventive des matériels et logiciels Réseau (Wi-Fi et NAC compris)/UO4.4 : Matériel supplémentaire (ajout d’un commutateur desserte serveur) </t>
  </si>
  <si>
    <t>Maintenance curative annuelle complémentaire Réseau HO - Matériel supplémentaire (ajout d’un commutateur desserte utilisateur)</t>
  </si>
  <si>
    <t>Maintenance préventive annuelle complémentaire sur le périmètre Autres - Matériel supplémentaire (ajout d’un matériel type visioconférence)</t>
  </si>
  <si>
    <t>6.7  P7 - Maintenance curative des matériels et logiciels existants Réseau (Wi-Fi et NAC compris) et gestion des garanties (renouvellement et extension)/SP7.1/UO7.2 : Maintenance curative Réseau HO – Matériel supplémentaire (ajout d’un commutateur desserte utilisateur)</t>
  </si>
  <si>
    <t>Maintenance curative annuelle complémentaire Réseau HO - Matériels supplémentaires (ajout d’un lot de cinq (5) commutateurs desserte utilisateur)</t>
  </si>
  <si>
    <t>6.7  P7 - Maintenance curative des matériels et logiciels existants Réseau (Wi-Fi et NAC compris) et gestion des garanties (renouvellement et extension)/SP7.1/UO7.3 : Maintenance curative Réseau HO – Matériels supplémentaires (ajout d’un lot de cinq (5) commutateurs desserte utilisateur)</t>
  </si>
  <si>
    <t xml:space="preserve">6.7  P7 - Maintenance curative des matériels et logiciels existants Réseau (Wi-Fi et NAC compris) et gestion des garanties (renouvellement et extension)/SP7.1/UO7.4 : Maintenance curative Réseau HO – Matériel supplémentaire (ajout d’un commutateur desserte serveur) </t>
  </si>
  <si>
    <t xml:space="preserve">Maintenance curative annuelle complémentaire Réseau HO - Matériel supplémentaire (ajout d’un commutateur desserte serveur) </t>
  </si>
  <si>
    <t xml:space="preserve">Maintenance curative annuelle complémentaire Réseau HO - Matériel supplémentaire (ajout d’un commutateur type cœur de réseau) </t>
  </si>
  <si>
    <t xml:space="preserve">Maintenance curative annuelle complémentaire Réseau HNO - Matériel supplémentaire (ajout d’un commutateur desserte utilisateur) </t>
  </si>
  <si>
    <t>Maintenance curative annuelle complémentaire Réseau HNO - Matériels supplémentaires (ajout d’un lot de cinq (5) commutateurs desserte utilisateur)</t>
  </si>
  <si>
    <t xml:space="preserve">Maintenance curative annuelle complémentaire Réseau HNO - Matériel supplémentaire (ajout d’un commutateur desserte serveur) </t>
  </si>
  <si>
    <t xml:space="preserve">Maintenance curative annuelle complémentaire Réseau HNO - Matériel supplémentaire (ajout d’un commutateur type cœur de réseau) </t>
  </si>
  <si>
    <t>6.6  P6 - Maintenance curative des matériels et logiciels existants ToIP et gestion des garanties (renouvellement et extension)/SP6.1/UO6.2 : Maintenance curative ToIP HO – Matériel supplémentaire (ajout d’un matériel)</t>
  </si>
  <si>
    <t>6.6  P6 - Maintenance curative des matériels et logiciels existants ToIP et gestion des garanties (renouvellement et extension)/SP6.1/UO6.3 : Maintenance curative ToIP HO – Matériels supplémentaires (ajout d’un lot de cinq (5) matériels)</t>
  </si>
  <si>
    <t>6.6  P6 - Maintenance curative des matériels et logiciels existants ToIP et gestion des garanties (renouvellement et extension)/SP6.2/UO6.4 : Maintenance curative ToIP HNO – Socle</t>
  </si>
  <si>
    <t>6.6  P6 - Maintenance curative des matériels et logiciels existants ToIP et gestion des garanties (renouvellement et extension)/SP6.2/UO6.5 : Maintenance curative ToIP HNO – Matériel supplémentaire (ajout d’un matériel)</t>
  </si>
  <si>
    <t>6.6  P6 - Maintenance curative des matériels et logiciels existants ToIP et gestion des garanties (renouvellement et extension)/SP6.2/UO6.6 : Maintenance curative ToIP HNO – Matériels supplémentaires (ajout d’un lot de cinq (5) matériels)</t>
  </si>
  <si>
    <t xml:space="preserve">Maintenance curative annuelle complémentaire Autres HO - Matériel supplémentaire (ajout d’un matériel type visioconférence) </t>
  </si>
  <si>
    <t xml:space="preserve">Maintenance curative annuelle complémentaire Autres HNO - Matériel supplémentaire (ajout d’un matériel type visioconférence) </t>
  </si>
  <si>
    <t>Maintenance évolutive annuelle complémentaire sur le périmètre Réseau - Matériels supplémentaires (ajout d’un lot de cinq (5) commutateurs desserte utilisateur)</t>
  </si>
  <si>
    <t>Maintenance évolutive annuelle complémentaire sur le périmètre Réseau - Matériel supplémentaire (ajout d’un commutateur type cœur de réseau)</t>
  </si>
  <si>
    <t>Maintenance évolutive annuelle complémentaire sur le périmètre Réseau - Matériel supplémentaire (ajout d’un commutateur desserte utilisateur)</t>
  </si>
  <si>
    <t>Maintenance évolutive annuelle complémentaire sur le périmètre Réseau - Matériel supplémentaire (ajout d’un commutateur desserte serveur)</t>
  </si>
  <si>
    <t>6.10  P10 - Maintenance évolutive des matériels et logiciels Réseau (Wi-Fi et NAC compris)/UO10.3 : Matériels supplémentaires (ajout d’un lot de cinq (5) commutateurs desserte utilisateur)</t>
  </si>
  <si>
    <t xml:space="preserve">6.10  P10 - Maintenance évolutive des matériels et logiciels Réseau (Wi-Fi et NAC compris)/UO10.4 : Matériel supplémentaire (ajout d’un commutateur desserte serveur) </t>
  </si>
  <si>
    <t>Maintenance évolutive annuelle complémentaire sur le périmètre Autres - Matériel supplémentaire (ajout d’un matériel type visioconférence)</t>
  </si>
  <si>
    <t>Taux de remise sur catalogue (Le candidat renseigne le ou les taux de remise applicables sur catalogue. Le cs échéant, le candidat peut peroposer des taux de remise différents selon les tyes de prestations. Ajouter des lignes si besoin)</t>
  </si>
  <si>
    <t>PARTIE SUPERVISION COMPLEMENTAIRES</t>
  </si>
  <si>
    <t xml:space="preserve">Supervision annuelle complémentaire – Équipement supplémentaire (ajout d’un équipement) </t>
  </si>
  <si>
    <t>Supervision annuelle complémentaire – Équipements supplémentaires (ajout d’un lot de cinq (5) équipements)</t>
  </si>
  <si>
    <t>Supervision annuelle complémentaire – Équipements supplémentaires (ajout d’un lot de dix (10) équipements)</t>
  </si>
  <si>
    <t>PARTIE SAUVEGARDE COMPLEMENTAIRES</t>
  </si>
  <si>
    <t xml:space="preserve">Sauvegarde annuelle complémentaire – Équipement supplémentaire (ajout d’un équipement) </t>
  </si>
  <si>
    <t>Sauvegarde annuelle complémentaire – Équipements supplémentaires (ajout d’un lot de cinq (5) équipements)</t>
  </si>
  <si>
    <t>Sauvegarde annuelle complémentaire – Équipements supplémentaires (ajout d’un lot de dix (10) équipements)</t>
  </si>
  <si>
    <t>6.13  P13 - Sauvegarde/UO13.1 : Sauvegarde – Équipement supplémentaire (ajout d’un équipement)</t>
  </si>
  <si>
    <t xml:space="preserve">6.13  P13 - Sauvegarde/UO13.2 : Sauvegarde – Équipements supplémentaires (ajout d’un lot de cinq (5) équipements) </t>
  </si>
  <si>
    <t>6.13  P13 - Sauvegarde/UO13.3 : Sauvegarde – Équipements supplémentaires (ajout d’un lot de dix (10) équipements).</t>
  </si>
  <si>
    <t>1 journée 
HO</t>
  </si>
  <si>
    <t>1 journée 
HNO</t>
  </si>
  <si>
    <t>Ingénierie</t>
  </si>
  <si>
    <t>Couverture Wi-Fi</t>
  </si>
  <si>
    <t>Montage</t>
  </si>
  <si>
    <t>6.19.1  SP19.1 Montage/UO19.1 : Montage (HO)</t>
  </si>
  <si>
    <t>6.19.1  SP19.1 Montage/UO19.2 : Montage (HNO)</t>
  </si>
  <si>
    <t>6.19.2  SP19.2 Intervention technique/UO19.3 : Intervention technique (HO)</t>
  </si>
  <si>
    <t>6.19.2  SP19.2 Intervention technique/UO19.4 : Intervention technique (HNO)</t>
  </si>
  <si>
    <t>6.20.1  SP20.1 : Expertise ingénierie/UO20.1 : Expertise ingénierie (HO)</t>
  </si>
  <si>
    <t>6.20.1  SP20.1 : Expertise ingénierie/UO20.2 : Expertise ingénierie (HNO)</t>
  </si>
  <si>
    <t>Expertise en matière de couverture Wi-Fi  en heures ouvrées</t>
  </si>
  <si>
    <t>Expertise en matière de couverture Wi-Fi en heures non ouvrées</t>
  </si>
  <si>
    <t xml:space="preserve">6.20.2 SP20.2 : Expertise en couverture Wi-Fi/UO20.3 : Expertise en couverture Wi-Fi (HO) </t>
  </si>
  <si>
    <t xml:space="preserve">6.20.2 SP20.2 : Expertise en couverture Wi-Fi/UO20.4 : Expertise en couverture Wi-Fi (HNO) </t>
  </si>
  <si>
    <t>6.20.3 SP20.3 : Pilotage opérationnel ponctuel (HNO)</t>
  </si>
  <si>
    <t>Intervention technique</t>
  </si>
  <si>
    <t xml:space="preserve">6.10  P10 - Maintenance évolutive des matériels et logiciels Réseau (Wi-Fi et NAC compris)/UO10.2 :  Matériel supplémentaire (ajout d’un commutateur desserte utilisateur) </t>
  </si>
  <si>
    <t xml:space="preserve">6.9  P9 - Maintenance évolutive des matériels et logiciels ToIP/UO9.2 : Matériel supplémentaire (ajout d’un matériel) </t>
  </si>
  <si>
    <t>6.9  P9 - Maintenance évolutive des matériels et logiciels ToIP/UO9.3 : Matériels supplémentaires (ajout d’un lot de cinq (5) matériels)</t>
  </si>
  <si>
    <t xml:space="preserve">6.11  P11 - Maintenance évolutive des matériels et logiciels Autres/UO11.2 : Matériel supplémentaire (ajout d’un matériel type visioconférence) </t>
  </si>
  <si>
    <t>6.12  P12 - Supervision/UO12.2 : Équipement supplémentaire (ajout d’un équipement)</t>
  </si>
  <si>
    <t xml:space="preserve">6.12  P12 - Supervision/UO12.3 : Équipements supplémentaires (ajout d’un lot de cinq (5) équipements) </t>
  </si>
  <si>
    <t>6.12  P12 - Supervision/UO12.4 : Équipements supplémentaires (ajout d’un lot de dix (10) équipements).</t>
  </si>
  <si>
    <t xml:space="preserve">6.4  P4 - Maintenance préventive des matériels et logiciels Réseau (Wi-Fi et NAC compris)/UO4.1 : Socle </t>
  </si>
  <si>
    <t xml:space="preserve">6.3  P3 - Maintenance préventive des matériels et logiciels ToIP/UO3.1 : Socle </t>
  </si>
  <si>
    <t xml:space="preserve">6.5  P5 - Maintenance préventive des matériels et logiciels Autres/UO5.1 : Socle </t>
  </si>
  <si>
    <t>6.12  P12 - Supervision/UO12.1 : Socle</t>
  </si>
  <si>
    <t>6.13  P13 - Sauvegarde/UO13.1 : Socle</t>
  </si>
  <si>
    <t>6.9  P9 - Maintenance évolutive des matériels et logiciels ToIP/UO9.1 : Socle</t>
  </si>
  <si>
    <t>6.11  P11 - Maintenance évolutive des matériels et logiciels Autres/UO11.1 : Socle</t>
  </si>
  <si>
    <t>6.1.2  SP1.2 Initialisation de la supervision</t>
  </si>
  <si>
    <t>6.1.1  SP1.1 Initialisation de la maintenance</t>
  </si>
  <si>
    <t>6.1.3  SP1.3 Initialisation des sauvegardes</t>
  </si>
  <si>
    <t>Très Simple</t>
  </si>
  <si>
    <t>Simple</t>
  </si>
  <si>
    <t>Moyen</t>
  </si>
  <si>
    <t>Complexe</t>
  </si>
  <si>
    <t>Assistance à l'exploitation</t>
  </si>
  <si>
    <t>Forfait - 5 jours HO</t>
  </si>
  <si>
    <t>Forfait - 20 jours HO</t>
  </si>
  <si>
    <t>Exploitation de l’ensemble des systèmes réseau actif et téléphonie/visioconférence du CNC via une prestation d’infogérance - Simple</t>
  </si>
  <si>
    <t>Exploitation de l’ensemble des systèmes réseau actif et téléphonie/visioconférence du CNC via une prestation d’infogérance - Très Simple</t>
  </si>
  <si>
    <t>Exploitation de l’ensemble des systèmes réseau actif et téléphonie/visioconférence du CNC via une prestation d’infogérance - Moyen</t>
  </si>
  <si>
    <t>Exploitation de l’ensemble des systèmes réseau actif et téléphonie/visioconférence du CNC via une prestation d’infogérance - Complexe</t>
  </si>
  <si>
    <t xml:space="preserve">6.14  P14 - Assistance à l'exploitation/UO14.1 : Très Simple </t>
  </si>
  <si>
    <t xml:space="preserve">6.14  P14 - Assistance à l'exploitation/UO14.2 : Simple </t>
  </si>
  <si>
    <t>6.14  P14 - Assistance à l'exploitation/UO14.3 : Moyen</t>
  </si>
  <si>
    <t>6.14  P14 - Assistance à l'exploitation/UO14.4 : Complexe</t>
  </si>
  <si>
    <t>Camera type Sony PTZ modèle SRGX120-WC format Tourelle</t>
  </si>
  <si>
    <t xml:space="preserve">Micro de plafond et fixation </t>
  </si>
  <si>
    <t>Meuble visioconférence type Axeos Xenon</t>
  </si>
  <si>
    <t>Micro de table</t>
  </si>
  <si>
    <t>Processeur audio type DSP Q-SYS Core 110f</t>
  </si>
  <si>
    <t>Cisco Room Kit Pro avec tablette tactile de contrôle</t>
  </si>
  <si>
    <t>6.15 P15 – ACQUISITION DE MATERIELS (VISIO010)</t>
  </si>
  <si>
    <t>6.15 P15 – ACQUISITION DE MATERIELS (VISIO12)</t>
  </si>
  <si>
    <t>6.15 P15 – ACQUISITION DE MATERIELS (VISIO13)</t>
  </si>
  <si>
    <t>6.15 P15 – ACQUISITION DE MATERIELS (VISIO14)</t>
  </si>
  <si>
    <t>Amplificateur de puissance audio type Extron XPA U 2002 SB</t>
  </si>
  <si>
    <t>6.15 P15 – ACQUISITION DE MATERIELS (VISIO15)</t>
  </si>
  <si>
    <t xml:space="preserve">Processeur de contrôle type Extron IPCP Pro S1 xi </t>
  </si>
  <si>
    <t xml:space="preserve">Haut-parleur type Extron SF 26 LP </t>
  </si>
  <si>
    <t xml:space="preserve">Mélangeur vidéo type Black Magic Design ATEM </t>
  </si>
  <si>
    <t>6.15 P15 – ACQUISITION DE MATERIELS (VISIO16)</t>
  </si>
  <si>
    <t>6.15 P15 – ACQUISITION DE MATERIELS (VISIO17)</t>
  </si>
  <si>
    <t>6.15 P15 – ACQUISITION DE MATERIELS (VISIO18)</t>
  </si>
  <si>
    <t>6.16 P16 – ACQUISITION DE LICENCES LOGICIELLES (LIC-VISIO-01-1)</t>
  </si>
  <si>
    <t>6.16 P16 – ACQUISITION DE LICENCES LOGICIELLES (LIC-VISIO-02-1)</t>
  </si>
  <si>
    <t>6.16 P16 – ACQUISITION DE LICENCES LOGICIELLES (LIC-VISIO-01-2)</t>
  </si>
  <si>
    <t>6.16 P16 – ACQUISITION DE LICENCES LOGICIELLES (LIC-VISIO-02-2)</t>
  </si>
  <si>
    <t>6.16 P16 – ACQUISITION DE LICENCES LOGICIELLES (LIC-VISIO-01-3)</t>
  </si>
  <si>
    <t>6.16 P16 – ACQUISITION DE LICENCES LOGICIELLES (LIC-VISIO-02-3)</t>
  </si>
  <si>
    <t>6.10  P10 - Maintenance évolutive des matériels et logiciels Réseau (Wi-Fi et NAC compris)/UO10.1 : Socle</t>
  </si>
  <si>
    <t>Le candidat est invité à renseigner uniquement les cellules en jaune. En principe, les autres cellules devraient se calculer automatiquement. Le candidat peut signaler au CNC toute difficulté dans les conditions définies dans le RC. 
Le candidat peut ajouter des lignes si besoin lorsque la mention « À compléter par le candidat au besoin » apparaît.</t>
  </si>
  <si>
    <t>Autres équipements ou licences jugés utiles par le candidat (A compléter)</t>
  </si>
  <si>
    <t>Le candidat est invité à renseigner uniquement les cellules en jaune. En principe, les autres cellules devraient se calculer automatiquement. Le candidat peut signaler au CNC toute difficulté dans les conditions définies dans le RC. 
Le candidat peut ajouter des lignes si besoin pour des matériels ou licences supplémentaires.
Lorsqu'un matériel n'existe plus, le candidat est invité à renseigner le matériel équivalent dans les colonnes G et H ainsi qu'à le chiffrer sur la ligne correspondante et non à ajouter le matériel dans une ligne supplémentaire.
Les licences ont été renseignées à titre indicatif par le CNC dans ce Bordereau des ¨Prix Unitaires. Si le candidat propose des formules ou des regroupements de licences ("bundles") plus avantageux, il est invité à les préciser et à en détailler la composition ainsi que l’impact tarifaire.</t>
  </si>
  <si>
    <t>6.22  P22 – Réversibilité</t>
  </si>
  <si>
    <t>Réalisation projet</t>
  </si>
  <si>
    <t xml:space="preserve">Remplacement des cœurs de réseau du site Parisien du CNC </t>
  </si>
  <si>
    <t>Remplacement des infrastructures VPN du CNC</t>
  </si>
  <si>
    <t>Réalisation d'un projet technique consistant à remplacer les cœurs de réseau du site parisien du CNC</t>
  </si>
  <si>
    <t>Réalisation d'un projet technique consistant à remplacer les infrastructures VPN du CNC.</t>
  </si>
  <si>
    <t xml:space="preserve">6.21  P21 - Prestation de réalisation projet/UO21.1 : Projet de remplacement des cœurs de réseau du site Parisien du CNC </t>
  </si>
  <si>
    <t>6.21  P21 - Prestation de réalisation projet/UO21.2 : Projet de remplacement des infrastructures VPN du CNC</t>
  </si>
  <si>
    <t xml:space="preserve">Forfait </t>
  </si>
  <si>
    <t xml:space="preserve">6.4  P4 - Maintenance préventive des matériels et logiciels Réseau (Wi-Fi et NAC compris)/UO4.5 : Matériel supplémentaire (ajout d’un commutateur type cœur de réseau) </t>
  </si>
  <si>
    <t xml:space="preserve">6.7  P7 - Maintenance curative des matériels et logiciels existants Réseau (Wi-Fi et NAC compris) et gestion des garanties (renouvellement et extension)/SP7.1/UO7.5 : Maintenance curative Réseau HO – Matériel supplémentaire (ajout d’un commutateur type cœur de réseau) </t>
  </si>
  <si>
    <t xml:space="preserve">6.10  P10 - Maintenance évolutive des matériels et logiciels Réseau (Wi-Fi et NAC compris)/UO10.5 : Matériel supplémentaire (ajout d’un commutateur type cœur de réseau) </t>
  </si>
  <si>
    <t xml:space="preserve">Tarif public 
Prix unitaire € HT </t>
  </si>
  <si>
    <t>Catégorie</t>
  </si>
  <si>
    <t>observations</t>
  </si>
  <si>
    <t>Indice de réparabilité</t>
  </si>
  <si>
    <t xml:space="preserve">Ecoconception </t>
  </si>
  <si>
    <t>Gestion des déchets (Modalités valorisation en fin de vie)</t>
  </si>
  <si>
    <t>Certifiat(s) attestant de la  Qualité environnementale du matériel en matière de durabilité, de composition, de recyclabilité ou de consommation énergétique (Certifié par un tiers indépendant)</t>
  </si>
  <si>
    <t>Cluster de 2 Serveur Cisco SNS-3615-K9 (fonction NAC ISE)</t>
  </si>
  <si>
    <t>Autres packs de licences jugés utiles par le candidat (A compléter)</t>
  </si>
  <si>
    <t>Maintenance curative annuelle complémentaire Autres HO - Salle du Conseil</t>
  </si>
  <si>
    <t>6.8  P8 - Maintenance curative des matériels et logiciels existants Autres et gestion des garanties (renouvellement et extension)/SP8.1/UO8.2 : Maintenance curative Autres HO – Salle du conseil</t>
  </si>
  <si>
    <t xml:space="preserve">6.8  P8 - Maintenance curative des matériels et logiciels existants Autres et gestion des garanties (renouvellement et extension)/SP8.1/UO8.3 : Maintenance curative Autres HO – Matériel supplémentaire (ajout d’un matériel type visioconférence) </t>
  </si>
  <si>
    <t>Maintenance curative annuelle complémentaire Autres HNO - Salle du conseil</t>
  </si>
  <si>
    <t xml:space="preserve">Autres </t>
  </si>
  <si>
    <t>Maintenance curative HO - Socle</t>
  </si>
  <si>
    <t>6.17  P17 - Documentation/SP17.1 : Rédaction de la documentation</t>
  </si>
  <si>
    <t>6.17  P17 - Documentation/SP17.2 : Mise à jour de la documentation/UO17.2.1 : Simple</t>
  </si>
  <si>
    <t>6.17  P17 - Documentation/SP17.2 : Mise à jour de la documentation/UO17.2.2 : Moyen</t>
  </si>
  <si>
    <t>Mise à jour de la documentation – Simple</t>
  </si>
  <si>
    <t>Mise à jour de la documentation – Moyen</t>
  </si>
  <si>
    <t>Mise à jour de la documentation – Complexe</t>
  </si>
  <si>
    <t>6.17  P17 - Documentation/SP17.2 : Mise à jour de la documentation/UO17.2.3 : Complexe</t>
  </si>
  <si>
    <t>Forfait - 0,5 jours</t>
  </si>
  <si>
    <t>Forfait - 1 jours</t>
  </si>
  <si>
    <t>Forfait - 2 jours</t>
  </si>
  <si>
    <t>REVERSIBILITE</t>
  </si>
  <si>
    <r>
      <rPr>
        <sz val="36"/>
        <color theme="1"/>
        <rFont val="Calibri"/>
        <family val="2"/>
        <scheme val="minor"/>
      </rPr>
      <t>MATERIELS, LICENCES ET ABONNEMENTS COMPLEMENTAIRES DE</t>
    </r>
    <r>
      <rPr>
        <b/>
        <sz val="36"/>
        <color theme="1"/>
        <rFont val="Calibri"/>
        <family val="2"/>
        <scheme val="minor"/>
      </rPr>
      <t xml:space="preserve"> SECURITE (PALO ALTO NETWORKS)</t>
    </r>
  </si>
  <si>
    <r>
      <rPr>
        <sz val="36"/>
        <color theme="1"/>
        <rFont val="Calibri"/>
        <family val="2"/>
        <scheme val="minor"/>
      </rPr>
      <t>MATERIELS, LICENCES ET ABONNEMENTS COMPLEMENTAIRES DE</t>
    </r>
    <r>
      <rPr>
        <b/>
        <sz val="36"/>
        <color theme="1"/>
        <rFont val="Calibri"/>
        <family val="2"/>
        <scheme val="minor"/>
      </rPr>
      <t xml:space="preserve"> SECURITE (CISCO)</t>
    </r>
  </si>
  <si>
    <t>Boîtier type Ucopia US2000</t>
  </si>
  <si>
    <t>Boîtier type Ucopia US250</t>
  </si>
  <si>
    <t>Equipement de type Cisco Catalyst Gamme 9300X 24 ports</t>
  </si>
  <si>
    <t>Matériels additionnels pour / et  commutateur Cisco WSC3850-24XU et 9300X</t>
  </si>
  <si>
    <t>Matériels additionnels pour / et commutateur Cisco WSC3650 et 9200 - réseau data et ToIp</t>
  </si>
  <si>
    <t>Alimentation 600W</t>
  </si>
  <si>
    <t>Alimentation 125W</t>
  </si>
  <si>
    <t>l</t>
  </si>
  <si>
    <r>
      <t>Maintenance curative HO ToIP (UO6.1 HO Socle)
(</t>
    </r>
    <r>
      <rPr>
        <i/>
        <sz val="11"/>
        <rFont val="Calibri"/>
        <family val="2"/>
        <scheme val="minor"/>
      </rPr>
      <t>dans le cas où l’abandon de la ToIP, prévu à l’horizon 2027, n’aurait finalement pas été réalisé</t>
    </r>
    <r>
      <rPr>
        <sz val="11"/>
        <rFont val="Calibri"/>
        <family val="2"/>
        <scheme val="minor"/>
      </rPr>
      <t>)</t>
    </r>
  </si>
  <si>
    <t>6.6  P6 - Maintenance curative des matériels et logiciels existants ToIP et gestion des garanties (renouvellement et extension)/SP6.1/UO6.1 : Maintenance curative ToIP HO – Socle</t>
  </si>
  <si>
    <r>
      <t xml:space="preserve">Maintenance curative HNO ToIP (UO6.4 HNO Socle)
</t>
    </r>
    <r>
      <rPr>
        <i/>
        <sz val="11"/>
        <rFont val="Calibri"/>
        <family val="2"/>
        <scheme val="minor"/>
      </rPr>
      <t>(dans le cas où l’abandon de la ToIP, prévu à l’horizon 2027, n’aurait finalement pas été réalisé)</t>
    </r>
  </si>
  <si>
    <t>Surcout HNO à la maintenance en HO. 
Ne peut êre commandé sans maintenance en HO</t>
  </si>
  <si>
    <t xml:space="preserve">Maintenance curative annuelle complémentaire Réseau HNO - Matériel supplémentaire (ajout d’une borne Wi-Fi) </t>
  </si>
  <si>
    <t xml:space="preserve">Maintenance curative annuelle complémentaire Réseau HNO - Matériels supplémentaires (ajout d’un lot de dix (10) bornes Wi-Fi) </t>
  </si>
  <si>
    <t xml:space="preserve">Maintenance curative annuelle complémentaire Réseau HNO - Matériels supplémentaires (ajout d’un lot de cinquante (50) bornes Wi-Fi) </t>
  </si>
  <si>
    <t>6.7  P7 - Maintenance curative des matériels et logiciels existants Réseau (Wi-Fi et NAC compris) et gestion des garanties (renouvellement et extension)/SP7.2/UO7.9 : Maintenance curative Réseau HNO – Socle</t>
  </si>
  <si>
    <t xml:space="preserve">6.7  P7 - Maintenance curative des matériels et logiciels existants Réseau (Wi-Fi et NAC compris) et gestion des garanties (renouvellement et extension)/SP7.2/UO7.10 : Maintenance curative Réseau HNO – Matériel supplémentaire (ajout d’un commutateur desserte utilisateur) </t>
  </si>
  <si>
    <t>6.7  P7 - Maintenance curative des matériels et logiciels existants Réseau (Wi-Fi et NAC compris) et gestion des garanties (renouvellement et extension)/SP7.2/UO7.11 : Maintenance curative Réseau HNO – Matériels supplémentaires (ajout d’un lot de cinq (5) commutateurs desserte utilisateur)</t>
  </si>
  <si>
    <t xml:space="preserve">6.7  P7 - Maintenance curative des matériels et logiciels existants Réseau (Wi-Fi et NAC compris) et gestion des garanties (renouvellement et extension)/SP7.2/UO7.12 : Maintenance curative Réseau HNO – Matériel supplémentaire (ajout d’un commutateur desserte serveur) </t>
  </si>
  <si>
    <t>6.7  P7 - Maintenance curative des matériels et logiciels existants Réseau (Wi-Fi et NAC compris) et gestion des garanties (renouvellement et extension)/SP7.2/UO7.13 : Maintenance curative Réseau HNO – Matériel supplémentaire (ajout d’un commutateur type cœur de réseau)</t>
  </si>
  <si>
    <t>6.7  P7 - Maintenance curative des matériels et logiciels existants Réseau (Wi-Fi et NAC compris) et gestion des garanties (renouvellement et extension)/SP7.2/UO7.14 : Maintenance curative Réseau HNO – Matériel supplémentaire (ajout d’une borne Wi-Fi)</t>
  </si>
  <si>
    <t xml:space="preserve">6.7  P7 - Maintenance curative des matériels et logiciels existants Réseau (Wi-Fi et NAC compris) et gestion des garanties (renouvellement et extension)/SP7.2/UO7.15 : Maintenance curative Réseau HNO – Matériels supplémentaires (ajout d’un lot de dix (10) bornes Wi-Fi) </t>
  </si>
  <si>
    <t>6.7  P7 - Maintenance curative des matériels et logiciels existants Réseau (Wi-Fi et NAC compris) et gestion des garanties (renouvellement et extension)/SP7.2/UO7.16 : Maintenance curative Réseau HNO – Matériels supplémentaires (ajout d’un lot de cinquante (50) bornes Wi-Fi)</t>
  </si>
  <si>
    <t xml:space="preserve">Maintenance curative annuelle complémentaire Réseau HO - Matériel supplémentaire (ajout d’une borne Wi-Fi) </t>
  </si>
  <si>
    <t xml:space="preserve">Maintenance curative annuelle complémentaire Réseau HO - Matériel supplémentaire (ajout d’un lot de dix (10) bornes Wi-Fi) </t>
  </si>
  <si>
    <t xml:space="preserve">Maintenance curative annuelle complémentaire Réseau HO - Matériel supplémentaire (ajout d’un lot de cinquante (50) bornes Wi-Fi) </t>
  </si>
  <si>
    <t>6.7  P7 - Maintenance curative des matériels et logiciels existants Réseau (Wi-Fi et NAC compris) et gestion des garanties (renouvellement et extension)/SP7.1/UO7.6 : Maintenance curative Réseau HO – Matériel supplémentaire (ajout d’une borne Wi-Fi)</t>
  </si>
  <si>
    <t>6.7  P7 - Maintenance curative des matériels et logiciels existants Réseau (Wi-Fi et NAC compris) et gestion des garanties (renouvellement et extension)/SP7.1/UO7.7 : Maintenance curative Réseau HO – Matériel supplémentaire (ajout d’un lot de dix (10) bornes Wi-Fi)</t>
  </si>
  <si>
    <t>6.7  P7 - Maintenance curative des matériels et logiciels existants Réseau (Wi-Fi et NAC compris) et gestion des garanties (renouvellement et extension)/SP7.1/UO7.8 : Maintenance curative Réseau HO – Matériel supplémentaire (ajout d’un lot de cinquante (50) bornes Wi-Fi)</t>
  </si>
  <si>
    <t>Maintenance préventive annuelle complémentaire sur le périmètre Autres - Matériel supplémentaire (ajout d’un boîtier VPN)</t>
  </si>
  <si>
    <t xml:space="preserve">6.5  P5 - Maintenance préventive des matériels et logiciels Autres/UO5.3 : Matériel supplémentaire (ajout d’un boîtier VPN) </t>
  </si>
  <si>
    <t xml:space="preserve">6.5  P5 - Maintenance préventive des matériels et logiciels Autres/UO5.4 : Matériel supplémentaire (ajout d’un boîtier pare-feu type Palo-Alto Networks PA-1410) </t>
  </si>
  <si>
    <t xml:space="preserve">Maintenance préventive annuelle complémentaire sur le périmètre Autres - Matériel supplémentaire (ajout d’un boîtier pare-feu type Palo-Alto Networks PA-1410) </t>
  </si>
  <si>
    <t xml:space="preserve">Maintenance préventive annuelle complémentaire sur le périmètre Autres - Matériel supplémentaire (ajout d’un cluster de boîtier pare-feu type Palo-Alto Networks PA-1420) </t>
  </si>
  <si>
    <t>Maintenance préventive annuelle complémentaire sur le périmètre Autres - Matériel supplémentaire (ajout d’un boîtier pare-feu type Palo-Alto Networks M-300-P)</t>
  </si>
  <si>
    <t>6.5  P5 - Maintenance préventive des matériels et logiciels Autres/UO5.5 : Matériel supplémentaire (ajout d’un cluster de boîtier pare-feu type Palo-Alto Networks PA-1420)</t>
  </si>
  <si>
    <t>6.5  P5 - Maintenance préventive des matériels et logiciels Autres/UO5.6 : Matériel supplémentaire (ajout d’un boîtier pare-feu type Palo-Alto Networks M-300-P)</t>
  </si>
  <si>
    <t>Maintenance évolutive</t>
  </si>
  <si>
    <t>Maintenance évolutive annuelle complémentaire sur le périmètre Autres - Matériel supplémentaire (ajout d’un boîtier VPN)</t>
  </si>
  <si>
    <t>6.11  P11 - Maintenance évolutive des matériels et logiciels Autres/UO11.3 : Matériel supplémentaire (ajout d’un boîtier VPN)</t>
  </si>
  <si>
    <t xml:space="preserve">Maintenance évolutive annuelle complémentaire sur le périmètre Autres - Matériel supplémentaire (ajout d’un boîtier pare-feu type Palo-Alto Networks PA-1410) </t>
  </si>
  <si>
    <t>Maintenance évolutive annuelle complémentaire sur le périmètre Autres - Matériel supplémentaire (ajout d’un cluster de boîtier pare-feu type Palo-Alto Networks PA-1420)</t>
  </si>
  <si>
    <t xml:space="preserve">Maintenance évolutive annuelle complémentaire sur le périmètre Autres - Matériel supplémentaire (ajout d’un boîtier pare-feu type Palo-Alto Networks M-300-P) </t>
  </si>
  <si>
    <t xml:space="preserve">6.11  P11 - Maintenance évolutive des matériels et logiciels Autres/UO11.4 : Matériel supplémentaire (ajout d’un boîtier pare-feu type Palo-Alto Networks PA-1410) </t>
  </si>
  <si>
    <t xml:space="preserve">6.11  P11 - Maintenance évolutive des matériels et logiciels Autres/UO11.5 : Matériel supplémentaire (ajout d’un cluster de boîtier pare-feu type Palo-Alto Networks PA-1420) </t>
  </si>
  <si>
    <t xml:space="preserve">6.11  P11 - Maintenance évolutive des matériels et logiciels Autres/UO11.6 : Matériel supplémentaire (ajout d’un boîtier pare-feu type Palo-Alto Networks M-300-P) </t>
  </si>
  <si>
    <t xml:space="preserve">Maintenance curative annuelle complémentaire Autres HNO - Matériel supplémentaire (ajout d’un boîtier VPN) </t>
  </si>
  <si>
    <t xml:space="preserve">6.8  P8 - Maintenance curative des matériels et logiciels existants Autres et gestion des garanties (renouvellement et extension)/SP8.1/UO8.4 : Maintenance curative Autres HO – Matériel supplémentaire (ajout d’un boîtier VPN) </t>
  </si>
  <si>
    <t xml:space="preserve">Maintenance curative annuelle complémentaire Autres HO - Matériel supplémentaire (ajout d’un boîtier VPN) </t>
  </si>
  <si>
    <t>Maintenance curative annuelle complémentaire Autres HO - Matériel supplémentaire (ajout d’un boîtier pare-feu type Palo-Alto Networks PA-1410)</t>
  </si>
  <si>
    <t>Maintenance curative annuelle complémentaire Autres HO - Matériel supplémentaire (ajout d’un cluster de boîtier pare-feu type Palo-Alto Networks PA-1420)</t>
  </si>
  <si>
    <t>Maintenance curative annuelle complémentaire Autres HO - Matériel supplémentaire (ajout d’un boîtier pare-feu type Palo-Alto Networks M-300-P)</t>
  </si>
  <si>
    <t>6.8  P8 - Maintenance curative des matériels et logiciels existants Autres et gestion des garanties (renouvellement et extension)/SP8.2/UO8.8 : Maintenance curative Autres HNO – Socle</t>
  </si>
  <si>
    <t>6.8  P8 - Maintenance curative des matériels et logiciels existants Autres et gestion des garanties (renouvellement et extension)/SP8.2/UO8.9 : Maintenance curative Autres HNO – Salle du conseil</t>
  </si>
  <si>
    <t xml:space="preserve">6.8  P8 - Maintenance curative des matériels et logiciels existants Autres et gestion des garanties (renouvellement et extension)/SP8.2/UO8.10 : Maintenance curative Autres HNO – Matériel supplémentaire (ajout d’un matériel type visioconférence) </t>
  </si>
  <si>
    <t xml:space="preserve">6.8  P8 - Maintenance curative des matériels et logiciels existants Autres et gestion des garanties (renouvellement et extension)/SP8.2/UO8.11 : Maintenance curative Autres HNO – Matériel supplémentaire (ajout d’un boîtier VPN) </t>
  </si>
  <si>
    <t>6.8  P8 - Maintenance curative des matériels et logiciels existants Autres et gestion des garanties (renouvellement et extension)/SP8.1/UO8.5 : Maintenance curative Autres HO – Matériel supplémentaire (ajout d’un boîtier pare-feu type Palo-Alto Networks PA-1410)</t>
  </si>
  <si>
    <t>6.8  P8 - Maintenance curative des matériels et logiciels existants Autres et gestion des garanties (renouvellement et extension)/SP8.1/UO8.6 : Maintenance curative Autres HO – Matériel supplémentaire (ajout d’un cluster de boîtier pare-feu type Palo-Alto Networks PA-1420)</t>
  </si>
  <si>
    <t>6.8  P8 - Maintenance curative des matériels et logiciels existants Autres et gestion des garanties (renouvellement et extension)/SP8.1/UO8.7 : Maintenance curative Autres HO – Matériel supplémentaire (ajout d’un boîtier pare-feu type Palo-Alto Networks M-300-P)</t>
  </si>
  <si>
    <t xml:space="preserve">Maintenance curative annuelle complémentaire Autres HNO - Matériel supplémentaire (ajout d’un boîtier pare-feu type Palo-Alto Networks PA-1410) </t>
  </si>
  <si>
    <t xml:space="preserve">Maintenance curative annuelle complémentaire Autres HNO - Matériel supplémentaire (ajout d’un cluster de boîtier pare-feu type Palo-Alto Networks PA-1420) </t>
  </si>
  <si>
    <t>Maintenance curative annuelle complémentaire Autres HNO - Matériel supplémentaire (ajout d’un boîtier pare-feu type Palo-Alto Networks M-300-P)</t>
  </si>
  <si>
    <t xml:space="preserve">6.8  P8 - Maintenance curative des matériels et logiciels existants Autres et gestion des garanties (renouvellement et extension)/SP8.2/UO8.12 : Maintenance curative Autres HNO – Matériel supplémentaire (ajout d’un boîtier pare-feu type Palo-Alto Networks PA-1410) </t>
  </si>
  <si>
    <t xml:space="preserve">6.8  P8 - Maintenance curative des matériels et logiciels existants Autres et gestion des garanties (renouvellement et extension)/SP8.2/UO8.13 : Maintenance curative Autres HNO – Matériel supplémentaire (ajout d’un cluster de boîtier pare-feu type Palo-Alto Networks PA-1420) </t>
  </si>
  <si>
    <t>6.8  P8 - Maintenance curative des matériels et logiciels existants Autres et gestion des garanties (renouvellement et extension)/SP8.2/UO8.14 : Maintenance curative Autres HNO – Matériel supplémentaire (ajout d’un boîtier pare-feu type Palo-Alto Networks M-300-P).</t>
  </si>
  <si>
    <t>Acte d'engagement 
Annexe 2 : Bordereau des Prix Unitaires (BPU) - Maintenances et prestations complémentaires</t>
  </si>
  <si>
    <t xml:space="preserve">Acte d'engagement 
Annexe 1 : Bordereau des Prix Unitaires (BPU) - Initialisation et  MCO socle </t>
  </si>
  <si>
    <t>Acte d'engagement
Annexe 3 : Bordereau des Prix Unitaires (BPU) - Fournitures &amp; Licences</t>
  </si>
  <si>
    <t>Acte d'engagement 
Annexe 4 : Bordereau des Prix Unitaires (BPU) - Fourniture &amp; Licences Sécurité</t>
  </si>
  <si>
    <t>Acte d'engagement 
Annexe 5 : Taux de remise sur catalogue</t>
  </si>
  <si>
    <t>Maintenance sur 1 an</t>
  </si>
  <si>
    <t xml:space="preserve">Cout maintenance par année </t>
  </si>
  <si>
    <t>Maintenance sur 3 ans</t>
  </si>
  <si>
    <t>boitier Firewall type 1420</t>
  </si>
  <si>
    <t>Alimentation additionnelles pour boitier 1420</t>
  </si>
  <si>
    <t>boitier Firewall type 1410</t>
  </si>
  <si>
    <t>Alimentation additionnelles pour boitier 1410</t>
  </si>
  <si>
    <t>SFP 10 Gb pour boitier série 1400</t>
  </si>
  <si>
    <t>SFP 40 Gb pour série 1400</t>
  </si>
  <si>
    <t>Serveur supervision type Cisco Prime compatible avec le périmètre CNC</t>
  </si>
  <si>
    <t>Supervision mode Cloud remplaçant Cisco Prime</t>
  </si>
  <si>
    <t>Licences Serveur supervision type cisco prime</t>
  </si>
  <si>
    <t>Licences remediation ISE Cisco</t>
  </si>
  <si>
    <t>Si la maintenance n'est plus possible aupres du fournisseur, le candidat l'indique en colonne K et chiffre sa proposition technique "best efforts". Dans ce cas, il n'est pas obligé de renseigner les colones L à O.</t>
  </si>
  <si>
    <t>Equipement de type Cisco Catalyst Gamme 9300X - Remplacement 3850-24XS-S</t>
  </si>
  <si>
    <t>6.15 P15 – ACQUISITION DE MATERIELS (COEUR09)</t>
  </si>
  <si>
    <t>Licences Url filtering pour Firewall PA 1410</t>
  </si>
  <si>
    <t>Licences Advanced URL Filtering pour Firewall PA 1410</t>
  </si>
  <si>
    <t>Licences Advanced Threat prevention pour Firewall PA 1410</t>
  </si>
  <si>
    <t>Licences Wildfire pour Firewall PA 1410</t>
  </si>
  <si>
    <t>Licences Advanced Dns Security pour Firewall PA 1410</t>
  </si>
  <si>
    <t>Licences Url filtering pour Firewall PA 1420</t>
  </si>
  <si>
    <t>Licences Advanced URL Filtering pour Firewall PA 1420</t>
  </si>
  <si>
    <t>Licences Advanced Threat prevention pour Firewall PA 1420</t>
  </si>
  <si>
    <t>Licences Wildfire pour Firewall PA 1420</t>
  </si>
  <si>
    <t>Licences Advanced Dns Security pour Firewall PA 1420</t>
  </si>
  <si>
    <t>Licences DLP pour Firewall PA 1420</t>
  </si>
  <si>
    <t>Licences Prisma Access Browser Ent (pack 200 licences)</t>
  </si>
  <si>
    <t>Souscription Bundle Licence Firewall pour PA1410</t>
  </si>
  <si>
    <t>Souscription Bundle Licence Firewall pour PA1420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</si>
</sst>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_-* #,##0.00\ [$€-1]_-;\-* #,##0.00\ [$€-1]_-;_-* &quot;-&quot;??\ [$€-1]_-"/>
    <numFmt numFmtId="166" formatCode="_-* #,##0.00\ &quot;F&quot;_-;\-* #,##0.00\ &quot;F&quot;_-;_-* &quot;-&quot;??\ &quot;F&quot;_-;_-@_-"/>
    <numFmt numFmtId="167" formatCode="#,##0.00\ &quot;€&quot;"/>
  </numFmts>
  <fonts count="47" x14ac:knownFonts="1">
    <font>
      <sz val="11"/>
      <color theme="1"/>
      <name val="Calibri"/>
      <family val="2"/>
      <scheme val="minor"/>
    </font>
    <font>
      <sz val="12"/>
      <color theme="1"/>
      <name val="Calibri"/>
      <family val="2"/>
      <scheme val="minor"/>
    </font>
    <font>
      <sz val="11"/>
      <color indexed="8"/>
      <name val="Calibri"/>
      <family val="2"/>
    </font>
    <font>
      <sz val="12"/>
      <name val="Times New Roman"/>
      <family val="1"/>
    </font>
    <font>
      <sz val="10"/>
      <name val="Arial"/>
      <family val="2"/>
    </font>
    <font>
      <sz val="10"/>
      <name val="Arial"/>
      <family val="2"/>
    </font>
    <font>
      <sz val="10"/>
      <name val="Verdana"/>
      <family val="2"/>
    </font>
    <font>
      <sz val="11"/>
      <color indexed="8"/>
      <name val="Calibri"/>
      <family val="2"/>
      <charset val="1"/>
    </font>
    <font>
      <sz val="10"/>
      <name val="Arial"/>
      <family val="2"/>
    </font>
    <font>
      <sz val="11"/>
      <color theme="1"/>
      <name val="Calibri"/>
      <family val="2"/>
      <scheme val="minor"/>
    </font>
    <font>
      <b/>
      <sz val="48"/>
      <color theme="1"/>
      <name val="Calibri"/>
      <family val="2"/>
      <scheme val="minor"/>
    </font>
    <font>
      <sz val="20"/>
      <color theme="1"/>
      <name val="Calibri"/>
      <family val="2"/>
      <scheme val="minor"/>
    </font>
    <font>
      <sz val="8"/>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36"/>
      <color theme="1"/>
      <name val="Calibri"/>
      <family val="2"/>
      <scheme val="minor"/>
    </font>
    <font>
      <b/>
      <sz val="20"/>
      <color theme="0"/>
      <name val="Calibri"/>
      <family val="2"/>
      <scheme val="minor"/>
    </font>
    <font>
      <sz val="14"/>
      <color theme="1"/>
      <name val="Calibri"/>
      <family val="2"/>
      <scheme val="minor"/>
    </font>
    <font>
      <b/>
      <sz val="10"/>
      <color theme="1"/>
      <name val="Calibri"/>
      <family val="2"/>
      <scheme val="minor"/>
    </font>
    <font>
      <sz val="10"/>
      <color theme="1"/>
      <name val="Calibri"/>
      <family val="2"/>
      <scheme val="minor"/>
    </font>
    <font>
      <b/>
      <sz val="11"/>
      <color theme="0"/>
      <name val="Calibri"/>
      <family val="2"/>
      <scheme val="minor"/>
    </font>
    <font>
      <b/>
      <sz val="14"/>
      <color theme="0"/>
      <name val="Calibri"/>
      <family val="2"/>
      <scheme val="minor"/>
    </font>
    <font>
      <b/>
      <sz val="10"/>
      <color theme="0"/>
      <name val="Calibri"/>
      <family val="2"/>
      <scheme val="minor"/>
    </font>
    <font>
      <b/>
      <i/>
      <sz val="12"/>
      <name val="Calibri"/>
      <family val="2"/>
      <scheme val="minor"/>
    </font>
    <font>
      <b/>
      <sz val="12"/>
      <name val="Calibri"/>
      <family val="2"/>
      <scheme val="minor"/>
    </font>
    <font>
      <b/>
      <sz val="12"/>
      <color theme="1"/>
      <name val="Calibri"/>
      <family val="2"/>
      <scheme val="minor"/>
    </font>
    <font>
      <b/>
      <sz val="12"/>
      <color rgb="FF0070C0"/>
      <name val="Calibri"/>
      <family val="2"/>
      <scheme val="minor"/>
    </font>
    <font>
      <sz val="12"/>
      <name val="Calibri"/>
      <family val="2"/>
      <scheme val="minor"/>
    </font>
    <font>
      <b/>
      <sz val="14"/>
      <color indexed="9"/>
      <name val="Calibri"/>
      <family val="2"/>
      <scheme val="minor"/>
    </font>
    <font>
      <b/>
      <sz val="16"/>
      <color theme="0"/>
      <name val="Calibri"/>
      <family val="2"/>
      <scheme val="minor"/>
    </font>
    <font>
      <b/>
      <u/>
      <sz val="14"/>
      <color rgb="FFFFFFFF"/>
      <name val="Calibri"/>
      <family val="2"/>
      <scheme val="minor"/>
    </font>
    <font>
      <b/>
      <sz val="16"/>
      <color theme="1"/>
      <name val="Calibri"/>
      <family val="2"/>
      <scheme val="minor"/>
    </font>
    <font>
      <sz val="16"/>
      <color theme="1"/>
      <name val="Calibri"/>
      <family val="2"/>
      <scheme val="minor"/>
    </font>
    <font>
      <b/>
      <sz val="20"/>
      <color theme="1"/>
      <name val="Calibri"/>
      <family val="2"/>
      <scheme val="minor"/>
    </font>
    <font>
      <b/>
      <sz val="12"/>
      <color theme="0"/>
      <name val="Calibri"/>
      <family val="2"/>
      <scheme val="minor"/>
    </font>
    <font>
      <b/>
      <sz val="12"/>
      <color indexed="9"/>
      <name val="Calibri"/>
      <family val="2"/>
      <scheme val="minor"/>
    </font>
    <font>
      <b/>
      <sz val="12"/>
      <color rgb="FFFFFFFF"/>
      <name val="Calibri"/>
      <family val="2"/>
      <scheme val="minor"/>
    </font>
    <font>
      <b/>
      <sz val="16"/>
      <name val="Calibri"/>
      <family val="2"/>
      <scheme val="minor"/>
    </font>
    <font>
      <sz val="18"/>
      <color theme="1"/>
      <name val="Calibri"/>
      <family val="2"/>
      <scheme val="minor"/>
    </font>
    <font>
      <b/>
      <sz val="18"/>
      <color theme="1"/>
      <name val="Calibri"/>
      <family val="2"/>
      <scheme val="minor"/>
    </font>
    <font>
      <b/>
      <i/>
      <sz val="16"/>
      <color rgb="FFFF0000"/>
      <name val="Calibri"/>
      <family val="2"/>
      <scheme val="minor"/>
    </font>
    <font>
      <sz val="36"/>
      <color theme="1"/>
      <name val="Calibri"/>
      <family val="2"/>
      <scheme val="minor"/>
    </font>
    <font>
      <i/>
      <sz val="11"/>
      <name val="Calibri"/>
      <family val="2"/>
      <scheme val="minor"/>
    </font>
    <font>
      <b/>
      <sz val="28"/>
      <name val="Calibri"/>
      <family val="2"/>
      <scheme val="minor"/>
    </font>
    <font>
      <b/>
      <i/>
      <sz val="20"/>
      <color rgb="FFFF0000"/>
      <name val="Calibri"/>
      <family val="2"/>
      <scheme val="minor"/>
    </font>
  </fonts>
  <fills count="1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bgColor indexed="64"/>
      </patternFill>
    </fill>
    <fill>
      <patternFill patternType="solid">
        <fgColor theme="3"/>
        <bgColor indexed="64"/>
      </patternFill>
    </fill>
    <fill>
      <patternFill patternType="solid">
        <fgColor rgb="FF366092"/>
        <bgColor indexed="64"/>
      </patternFill>
    </fill>
    <fill>
      <patternFill patternType="solid">
        <fgColor rgb="FFDCE6F1"/>
        <bgColor indexed="64"/>
      </patternFill>
    </fill>
    <fill>
      <patternFill patternType="solid">
        <fgColor rgb="FFC5D9F1"/>
        <bgColor indexed="64"/>
      </patternFill>
    </fill>
    <fill>
      <patternFill patternType="solid">
        <fgColor theme="0" tint="-0.499984740745262"/>
        <bgColor indexed="64"/>
      </patternFill>
    </fill>
    <fill>
      <patternFill patternType="solid">
        <fgColor theme="1"/>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bottom style="hair">
        <color indexed="64"/>
      </bottom>
      <diagonal/>
    </border>
    <border>
      <left style="medium">
        <color indexed="64"/>
      </left>
      <right/>
      <top/>
      <bottom style="thin">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right/>
      <top style="thin">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s>
  <cellStyleXfs count="28">
    <xf numFmtId="0" fontId="0" fillId="0" borderId="0"/>
    <xf numFmtId="0" fontId="4" fillId="0" borderId="0"/>
    <xf numFmtId="165" fontId="4" fillId="0" borderId="0" applyFont="0" applyFill="0" applyBorder="0" applyAlignment="0" applyProtection="0"/>
    <xf numFmtId="165" fontId="4" fillId="0" borderId="0" applyFont="0" applyFill="0" applyBorder="0" applyAlignment="0" applyProtection="0"/>
    <xf numFmtId="44" fontId="4" fillId="0" borderId="0" applyFont="0" applyFill="0" applyBorder="0" applyAlignment="0" applyProtection="0"/>
    <xf numFmtId="0" fontId="7" fillId="0" borderId="0"/>
    <xf numFmtId="0" fontId="2" fillId="0" borderId="0"/>
    <xf numFmtId="164" fontId="4" fillId="0" borderId="0" applyFont="0" applyFill="0" applyBorder="0" applyAlignment="0" applyProtection="0"/>
    <xf numFmtId="164" fontId="4"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44" fontId="4" fillId="0" borderId="0" applyFont="0" applyFill="0" applyBorder="0" applyAlignment="0" applyProtection="0"/>
    <xf numFmtId="166" fontId="4" fillId="0" borderId="0" applyFont="0" applyFill="0" applyBorder="0" applyAlignment="0" applyProtection="0"/>
    <xf numFmtId="44" fontId="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5" fillId="0" borderId="0"/>
    <xf numFmtId="0" fontId="4" fillId="0" borderId="0"/>
    <xf numFmtId="0" fontId="8" fillId="0" borderId="0"/>
    <xf numFmtId="0" fontId="4" fillId="0" borderId="0"/>
    <xf numFmtId="0" fontId="4" fillId="0" borderId="0"/>
    <xf numFmtId="0" fontId="6" fillId="0" borderId="0"/>
    <xf numFmtId="0" fontId="3" fillId="0" borderId="0"/>
    <xf numFmtId="9" fontId="4" fillId="0" borderId="0" applyFont="0" applyFill="0" applyBorder="0" applyAlignment="0" applyProtection="0"/>
    <xf numFmtId="44" fontId="9" fillId="0" borderId="0" applyFont="0" applyFill="0" applyBorder="0" applyAlignment="0" applyProtection="0"/>
    <xf numFmtId="0" fontId="9" fillId="0" borderId="0"/>
    <xf numFmtId="0" fontId="13" fillId="0" borderId="0"/>
    <xf numFmtId="9" fontId="9" fillId="0" borderId="0" applyFont="0" applyFill="0" applyBorder="0" applyAlignment="0" applyProtection="0"/>
  </cellStyleXfs>
  <cellXfs count="916">
    <xf numFmtId="0" fontId="0" fillId="0" borderId="0" xfId="0"/>
    <xf numFmtId="0" fontId="0" fillId="0" borderId="0" xfId="0" applyAlignment="1">
      <alignment horizontal="center"/>
    </xf>
    <xf numFmtId="0" fontId="0" fillId="0" borderId="0" xfId="0" applyAlignment="1">
      <alignment vertical="center"/>
    </xf>
    <xf numFmtId="0" fontId="10" fillId="0" borderId="0" xfId="0" applyFont="1" applyAlignment="1">
      <alignment vertical="center"/>
    </xf>
    <xf numFmtId="0" fontId="0" fillId="0" borderId="0" xfId="0" applyAlignment="1">
      <alignment horizontal="center" vertical="center" wrapText="1"/>
    </xf>
    <xf numFmtId="0" fontId="0" fillId="0" borderId="17" xfId="0" applyBorder="1" applyAlignment="1">
      <alignment vertical="center" wrapText="1"/>
    </xf>
    <xf numFmtId="0" fontId="15" fillId="0" borderId="17" xfId="0" applyFont="1" applyBorder="1" applyAlignment="1">
      <alignment vertical="center" wrapText="1"/>
    </xf>
    <xf numFmtId="0" fontId="15" fillId="0" borderId="16" xfId="0" applyFont="1" applyBorder="1" applyAlignment="1">
      <alignment vertical="center" wrapText="1"/>
    </xf>
    <xf numFmtId="0" fontId="15" fillId="0" borderId="1" xfId="0" applyFont="1" applyBorder="1" applyAlignment="1">
      <alignment vertical="center" wrapText="1"/>
    </xf>
    <xf numFmtId="0" fontId="15" fillId="0" borderId="15" xfId="0" applyFont="1" applyBorder="1" applyAlignment="1">
      <alignment vertical="center" wrapText="1"/>
    </xf>
    <xf numFmtId="0" fontId="15" fillId="0" borderId="0" xfId="0" applyFont="1"/>
    <xf numFmtId="0" fontId="19" fillId="0" borderId="0" xfId="0" applyFont="1"/>
    <xf numFmtId="0" fontId="20" fillId="0" borderId="0" xfId="0" applyFont="1" applyAlignment="1">
      <alignment horizontal="center" vertical="center" wrapText="1"/>
    </xf>
    <xf numFmtId="0" fontId="20" fillId="0" borderId="0" xfId="0" applyFont="1" applyAlignment="1">
      <alignment horizontal="center" vertical="center"/>
    </xf>
    <xf numFmtId="0" fontId="21" fillId="0" borderId="0" xfId="0" applyFont="1" applyAlignment="1">
      <alignment vertical="center"/>
    </xf>
    <xf numFmtId="0" fontId="20" fillId="0" borderId="0" xfId="0" applyFont="1" applyAlignment="1">
      <alignment vertical="center"/>
    </xf>
    <xf numFmtId="0" fontId="15" fillId="0" borderId="42" xfId="0" applyFont="1" applyBorder="1" applyAlignment="1">
      <alignment vertical="center" wrapText="1"/>
    </xf>
    <xf numFmtId="0" fontId="24" fillId="0" borderId="0" xfId="0" applyFont="1" applyAlignment="1">
      <alignment horizontal="center" vertical="center" wrapText="1"/>
    </xf>
    <xf numFmtId="0" fontId="21" fillId="0" borderId="0" xfId="0" applyFont="1"/>
    <xf numFmtId="0" fontId="15" fillId="0" borderId="41" xfId="0" applyFont="1" applyBorder="1" applyAlignment="1">
      <alignment vertical="center" wrapText="1"/>
    </xf>
    <xf numFmtId="0" fontId="27" fillId="0" borderId="0" xfId="0" applyFont="1" applyAlignment="1">
      <alignment horizontal="center" vertical="center" wrapText="1"/>
    </xf>
    <xf numFmtId="0" fontId="27" fillId="0" borderId="0" xfId="0" applyFont="1" applyAlignment="1">
      <alignment horizontal="center" vertical="center"/>
    </xf>
    <xf numFmtId="0" fontId="13" fillId="0" borderId="0" xfId="0" applyFont="1" applyAlignment="1">
      <alignment vertical="center"/>
    </xf>
    <xf numFmtId="0" fontId="28" fillId="0" borderId="0" xfId="0" applyFont="1"/>
    <xf numFmtId="0" fontId="26" fillId="0" borderId="15" xfId="0" applyFont="1" applyBorder="1" applyAlignment="1">
      <alignment horizontal="left" vertical="center"/>
    </xf>
    <xf numFmtId="0" fontId="26" fillId="0" borderId="15" xfId="0" applyFont="1" applyBorder="1" applyAlignment="1">
      <alignment horizontal="center" vertical="center"/>
    </xf>
    <xf numFmtId="0" fontId="13" fillId="0" borderId="0" xfId="0" applyFont="1"/>
    <xf numFmtId="0" fontId="21" fillId="0" borderId="0" xfId="0" applyFont="1" applyAlignment="1">
      <alignment horizontal="center" vertical="top"/>
    </xf>
    <xf numFmtId="0" fontId="0" fillId="0" borderId="0" xfId="0" applyAlignment="1">
      <alignment horizontal="center" vertical="top"/>
    </xf>
    <xf numFmtId="0" fontId="14" fillId="0" borderId="0" xfId="0" applyFont="1" applyAlignment="1">
      <alignment vertical="center"/>
    </xf>
    <xf numFmtId="0" fontId="15" fillId="0" borderId="0" xfId="0" applyFont="1" applyAlignment="1">
      <alignment horizontal="center" vertical="center" wrapText="1"/>
    </xf>
    <xf numFmtId="0" fontId="15" fillId="0" borderId="18" xfId="0" applyFont="1" applyBorder="1" applyAlignment="1">
      <alignment vertical="center" wrapText="1"/>
    </xf>
    <xf numFmtId="0" fontId="15" fillId="0" borderId="61" xfId="0" applyFont="1" applyBorder="1" applyAlignment="1">
      <alignment vertical="center" wrapText="1"/>
    </xf>
    <xf numFmtId="0" fontId="14" fillId="0" borderId="0" xfId="0" applyFont="1"/>
    <xf numFmtId="0" fontId="15" fillId="0" borderId="3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53" xfId="0" applyFont="1" applyBorder="1" applyAlignment="1">
      <alignment horizontal="center" vertical="center" wrapText="1"/>
    </xf>
    <xf numFmtId="0" fontId="29" fillId="0" borderId="15" xfId="0" applyFont="1" applyBorder="1" applyAlignment="1">
      <alignment horizontal="center" vertical="center" wrapText="1"/>
    </xf>
    <xf numFmtId="167" fontId="0" fillId="0" borderId="22" xfId="10" applyNumberFormat="1" applyFont="1" applyFill="1" applyBorder="1" applyAlignment="1" applyProtection="1">
      <alignment vertical="center"/>
    </xf>
    <xf numFmtId="167" fontId="21" fillId="0" borderId="0" xfId="0" applyNumberFormat="1" applyFont="1"/>
    <xf numFmtId="167" fontId="0" fillId="0" borderId="0" xfId="0" applyNumberFormat="1"/>
    <xf numFmtId="167" fontId="24" fillId="0" borderId="0" xfId="0" applyNumberFormat="1" applyFont="1" applyAlignment="1">
      <alignment horizontal="center" vertical="center" wrapText="1"/>
    </xf>
    <xf numFmtId="167" fontId="0" fillId="0" borderId="2" xfId="10" applyNumberFormat="1" applyFont="1" applyFill="1" applyBorder="1" applyAlignment="1" applyProtection="1">
      <alignment vertical="center"/>
    </xf>
    <xf numFmtId="167" fontId="0" fillId="0" borderId="12" xfId="10" applyNumberFormat="1" applyFont="1" applyFill="1" applyBorder="1" applyAlignment="1" applyProtection="1">
      <alignment vertical="center"/>
    </xf>
    <xf numFmtId="167" fontId="27" fillId="0" borderId="0" xfId="0" applyNumberFormat="1" applyFont="1" applyAlignment="1">
      <alignment horizontal="center" vertical="center"/>
    </xf>
    <xf numFmtId="167" fontId="13" fillId="0" borderId="0" xfId="0" applyNumberFormat="1" applyFont="1" applyAlignment="1">
      <alignment vertical="center"/>
    </xf>
    <xf numFmtId="167" fontId="0" fillId="0" borderId="0" xfId="0" applyNumberFormat="1" applyAlignment="1">
      <alignment vertical="center"/>
    </xf>
    <xf numFmtId="167" fontId="9" fillId="0" borderId="0" xfId="10" applyNumberFormat="1" applyFont="1"/>
    <xf numFmtId="9" fontId="0" fillId="8" borderId="2" xfId="27" applyFont="1" applyFill="1" applyBorder="1" applyAlignment="1" applyProtection="1">
      <alignment vertical="center"/>
    </xf>
    <xf numFmtId="9" fontId="0" fillId="8" borderId="1" xfId="27" applyFont="1" applyFill="1" applyBorder="1" applyAlignment="1" applyProtection="1">
      <alignment vertical="center"/>
    </xf>
    <xf numFmtId="167" fontId="0" fillId="0" borderId="1" xfId="10" applyNumberFormat="1" applyFont="1" applyFill="1" applyBorder="1" applyAlignment="1" applyProtection="1">
      <alignment vertical="center"/>
    </xf>
    <xf numFmtId="167" fontId="0" fillId="0" borderId="8" xfId="10" applyNumberFormat="1" applyFont="1" applyFill="1" applyBorder="1" applyAlignment="1" applyProtection="1">
      <alignment vertical="center"/>
    </xf>
    <xf numFmtId="9" fontId="0" fillId="8" borderId="10" xfId="27" applyFont="1" applyFill="1" applyBorder="1" applyAlignment="1" applyProtection="1">
      <alignment vertical="center"/>
    </xf>
    <xf numFmtId="167" fontId="0" fillId="0" borderId="10" xfId="10" applyNumberFormat="1" applyFont="1" applyFill="1" applyBorder="1" applyAlignment="1" applyProtection="1">
      <alignment vertical="center"/>
    </xf>
    <xf numFmtId="167" fontId="0" fillId="0" borderId="11" xfId="10" applyNumberFormat="1" applyFont="1" applyFill="1" applyBorder="1" applyAlignment="1" applyProtection="1">
      <alignment vertical="center"/>
    </xf>
    <xf numFmtId="167" fontId="0" fillId="8" borderId="48" xfId="10" applyNumberFormat="1" applyFont="1" applyFill="1" applyBorder="1" applyAlignment="1" applyProtection="1">
      <alignment vertical="center"/>
    </xf>
    <xf numFmtId="167" fontId="0" fillId="0" borderId="20" xfId="10" applyNumberFormat="1" applyFont="1" applyFill="1" applyBorder="1" applyAlignment="1" applyProtection="1">
      <alignment vertical="center"/>
    </xf>
    <xf numFmtId="167" fontId="0" fillId="0" borderId="32" xfId="10" applyNumberFormat="1" applyFont="1" applyFill="1" applyBorder="1" applyAlignment="1" applyProtection="1">
      <alignment vertical="center"/>
    </xf>
    <xf numFmtId="167" fontId="0" fillId="8" borderId="17" xfId="10" applyNumberFormat="1" applyFont="1" applyFill="1" applyBorder="1" applyAlignment="1" applyProtection="1">
      <alignment vertical="center"/>
    </xf>
    <xf numFmtId="167" fontId="0" fillId="8" borderId="41" xfId="10" applyNumberFormat="1" applyFont="1" applyFill="1" applyBorder="1" applyAlignment="1" applyProtection="1">
      <alignment vertical="center"/>
    </xf>
    <xf numFmtId="9" fontId="0" fillId="8" borderId="28" xfId="27" applyFont="1" applyFill="1" applyBorder="1" applyAlignment="1" applyProtection="1">
      <alignment vertical="center"/>
    </xf>
    <xf numFmtId="167" fontId="0" fillId="0" borderId="28" xfId="10" applyNumberFormat="1" applyFont="1" applyFill="1" applyBorder="1" applyAlignment="1" applyProtection="1">
      <alignment vertical="center"/>
    </xf>
    <xf numFmtId="167" fontId="0" fillId="0" borderId="56" xfId="10" applyNumberFormat="1" applyFont="1" applyFill="1" applyBorder="1" applyAlignment="1" applyProtection="1">
      <alignment vertical="center"/>
    </xf>
    <xf numFmtId="167" fontId="0" fillId="8" borderId="42" xfId="10" applyNumberFormat="1" applyFont="1" applyFill="1" applyBorder="1" applyAlignment="1" applyProtection="1">
      <alignment vertical="center"/>
    </xf>
    <xf numFmtId="167" fontId="9" fillId="0" borderId="0" xfId="10" applyNumberFormat="1" applyFont="1" applyAlignment="1">
      <alignment vertical="center"/>
    </xf>
    <xf numFmtId="0" fontId="22" fillId="0" borderId="0" xfId="0" applyFont="1" applyAlignment="1">
      <alignment vertical="center" wrapText="1"/>
    </xf>
    <xf numFmtId="0" fontId="22" fillId="0" borderId="0" xfId="0" applyFont="1" applyAlignment="1">
      <alignment horizontal="left" vertical="center" wrapText="1"/>
    </xf>
    <xf numFmtId="0" fontId="22" fillId="0" borderId="0" xfId="0" applyFont="1" applyAlignment="1">
      <alignment horizontal="center" vertical="center" wrapText="1"/>
    </xf>
    <xf numFmtId="167" fontId="22" fillId="0" borderId="0" xfId="0" applyNumberFormat="1" applyFont="1" applyAlignment="1">
      <alignment horizontal="left" vertical="center" wrapText="1"/>
    </xf>
    <xf numFmtId="167" fontId="20" fillId="0" borderId="0" xfId="0" applyNumberFormat="1" applyFont="1" applyAlignment="1">
      <alignment horizontal="center" vertical="center"/>
    </xf>
    <xf numFmtId="167" fontId="0" fillId="0" borderId="0" xfId="10" applyNumberFormat="1" applyFont="1" applyAlignment="1">
      <alignment vertical="center"/>
    </xf>
    <xf numFmtId="167" fontId="0" fillId="0" borderId="0" xfId="10" applyNumberFormat="1" applyFont="1"/>
    <xf numFmtId="9" fontId="22" fillId="0" borderId="0" xfId="27" applyFont="1" applyFill="1" applyBorder="1" applyAlignment="1">
      <alignment horizontal="left" vertical="center" wrapText="1"/>
    </xf>
    <xf numFmtId="9" fontId="20" fillId="0" borderId="0" xfId="27" applyFont="1" applyFill="1" applyBorder="1" applyAlignment="1">
      <alignment horizontal="center" vertical="center"/>
    </xf>
    <xf numFmtId="9" fontId="0" fillId="0" borderId="0" xfId="27" applyFont="1" applyAlignment="1">
      <alignment vertical="center"/>
    </xf>
    <xf numFmtId="9" fontId="9" fillId="0" borderId="0" xfId="27" applyFont="1" applyAlignment="1">
      <alignment vertical="center"/>
    </xf>
    <xf numFmtId="9" fontId="24" fillId="0" borderId="0" xfId="27" applyFont="1" applyFill="1" applyBorder="1" applyAlignment="1">
      <alignment horizontal="center" vertical="center" wrapText="1"/>
    </xf>
    <xf numFmtId="9" fontId="0" fillId="0" borderId="0" xfId="27" applyFont="1"/>
    <xf numFmtId="9" fontId="21" fillId="0" borderId="0" xfId="27" applyFont="1" applyFill="1"/>
    <xf numFmtId="0" fontId="15" fillId="8" borderId="42" xfId="0" applyFont="1" applyFill="1" applyBorder="1" applyAlignment="1">
      <alignment vertical="center" wrapText="1"/>
    </xf>
    <xf numFmtId="0" fontId="15" fillId="8" borderId="30" xfId="0" applyFont="1" applyFill="1" applyBorder="1" applyAlignment="1">
      <alignment horizontal="center" vertical="center" wrapText="1"/>
    </xf>
    <xf numFmtId="0" fontId="15" fillId="8" borderId="17" xfId="0" applyFont="1" applyFill="1" applyBorder="1" applyAlignment="1">
      <alignment vertical="center" wrapText="1"/>
    </xf>
    <xf numFmtId="0" fontId="15" fillId="8" borderId="52" xfId="0" applyFont="1" applyFill="1" applyBorder="1" applyAlignment="1">
      <alignment horizontal="center" vertical="center" wrapText="1"/>
    </xf>
    <xf numFmtId="0" fontId="15" fillId="8" borderId="10" xfId="0" applyFont="1" applyFill="1" applyBorder="1" applyAlignment="1">
      <alignment vertical="center" wrapText="1"/>
    </xf>
    <xf numFmtId="0" fontId="0" fillId="0" borderId="0" xfId="0" applyAlignment="1">
      <alignment horizontal="center" vertical="center"/>
    </xf>
    <xf numFmtId="167" fontId="13" fillId="0" borderId="0" xfId="10" applyNumberFormat="1" applyFont="1" applyBorder="1" applyAlignment="1">
      <alignment vertical="center"/>
    </xf>
    <xf numFmtId="0" fontId="11" fillId="0" borderId="0" xfId="0" applyFont="1" applyAlignment="1">
      <alignment vertical="center"/>
    </xf>
    <xf numFmtId="9" fontId="0" fillId="8" borderId="40" xfId="27" applyFont="1" applyFill="1" applyBorder="1" applyAlignment="1" applyProtection="1">
      <alignment vertical="center"/>
    </xf>
    <xf numFmtId="167" fontId="0" fillId="0" borderId="40" xfId="10" applyNumberFormat="1" applyFont="1" applyFill="1" applyBorder="1" applyAlignment="1" applyProtection="1">
      <alignment vertical="center"/>
    </xf>
    <xf numFmtId="167" fontId="0" fillId="0" borderId="44" xfId="10" applyNumberFormat="1" applyFont="1" applyFill="1" applyBorder="1" applyAlignment="1" applyProtection="1">
      <alignment vertical="center"/>
    </xf>
    <xf numFmtId="167" fontId="0" fillId="0" borderId="35" xfId="10" applyNumberFormat="1" applyFont="1" applyFill="1" applyBorder="1" applyAlignment="1" applyProtection="1">
      <alignment vertical="center"/>
    </xf>
    <xf numFmtId="167" fontId="0" fillId="0" borderId="53" xfId="10" applyNumberFormat="1" applyFont="1" applyFill="1" applyBorder="1" applyAlignment="1" applyProtection="1">
      <alignment vertical="center"/>
    </xf>
    <xf numFmtId="0" fontId="0" fillId="8" borderId="74" xfId="0" applyFill="1" applyBorder="1" applyAlignment="1">
      <alignment horizontal="center" vertical="center"/>
    </xf>
    <xf numFmtId="0" fontId="0" fillId="8" borderId="71" xfId="0" applyFill="1" applyBorder="1" applyAlignment="1">
      <alignment horizontal="center" vertical="center"/>
    </xf>
    <xf numFmtId="0" fontId="0" fillId="8" borderId="73" xfId="0" applyFill="1" applyBorder="1" applyAlignment="1">
      <alignment horizontal="center" vertical="center"/>
    </xf>
    <xf numFmtId="0" fontId="29" fillId="0" borderId="0" xfId="0" applyFont="1" applyAlignment="1">
      <alignment horizontal="center" vertical="center" wrapText="1"/>
    </xf>
    <xf numFmtId="0" fontId="0" fillId="8" borderId="74" xfId="10" applyNumberFormat="1" applyFont="1" applyFill="1" applyBorder="1" applyAlignment="1" applyProtection="1">
      <alignment horizontal="center" vertical="center" wrapText="1"/>
    </xf>
    <xf numFmtId="0" fontId="15" fillId="8" borderId="72" xfId="0" applyFont="1" applyFill="1" applyBorder="1" applyAlignment="1">
      <alignment horizontal="center" vertical="center" wrapText="1"/>
    </xf>
    <xf numFmtId="0" fontId="15" fillId="8" borderId="74" xfId="0" applyFont="1" applyFill="1" applyBorder="1" applyAlignment="1">
      <alignment horizontal="center" vertical="center" wrapText="1"/>
    </xf>
    <xf numFmtId="0" fontId="15" fillId="8" borderId="75" xfId="0" applyFont="1" applyFill="1" applyBorder="1" applyAlignment="1">
      <alignment horizontal="center" vertical="center" wrapText="1"/>
    </xf>
    <xf numFmtId="0" fontId="15" fillId="8" borderId="71" xfId="0" applyFont="1" applyFill="1" applyBorder="1" applyAlignment="1">
      <alignment horizontal="center" vertical="center" wrapText="1"/>
    </xf>
    <xf numFmtId="0" fontId="0" fillId="0" borderId="73" xfId="0" applyBorder="1" applyAlignment="1">
      <alignment horizontal="center" vertical="center"/>
    </xf>
    <xf numFmtId="167" fontId="30" fillId="0" borderId="0" xfId="10" applyNumberFormat="1" applyFont="1" applyFill="1" applyBorder="1" applyAlignment="1">
      <alignment vertical="center" wrapText="1"/>
    </xf>
    <xf numFmtId="44" fontId="23" fillId="2" borderId="40" xfId="10" applyFont="1" applyFill="1" applyBorder="1" applyAlignment="1">
      <alignment horizontal="center" vertical="center" wrapText="1"/>
    </xf>
    <xf numFmtId="44" fontId="23" fillId="2" borderId="35" xfId="10" applyFont="1" applyFill="1" applyBorder="1" applyAlignment="1">
      <alignment horizontal="center" vertical="center" wrapText="1"/>
    </xf>
    <xf numFmtId="167" fontId="23" fillId="2" borderId="44" xfId="10" applyNumberFormat="1" applyFont="1" applyFill="1" applyBorder="1" applyAlignment="1">
      <alignment horizontal="center" vertical="center" wrapText="1"/>
    </xf>
    <xf numFmtId="0" fontId="15" fillId="0" borderId="35" xfId="0" applyFont="1" applyBorder="1" applyAlignment="1">
      <alignment horizontal="center" vertical="center" wrapText="1"/>
    </xf>
    <xf numFmtId="167" fontId="23" fillId="2" borderId="36" xfId="10" applyNumberFormat="1" applyFont="1" applyFill="1" applyBorder="1" applyAlignment="1">
      <alignment horizontal="center" vertical="center" wrapText="1"/>
    </xf>
    <xf numFmtId="44" fontId="23" fillId="2" borderId="63" xfId="10" applyFont="1" applyFill="1" applyBorder="1" applyAlignment="1">
      <alignment horizontal="center" vertical="center" wrapText="1"/>
    </xf>
    <xf numFmtId="167" fontId="0" fillId="8" borderId="67" xfId="10" applyNumberFormat="1" applyFont="1" applyFill="1" applyBorder="1" applyAlignment="1" applyProtection="1">
      <alignment horizontal="center" vertical="center"/>
    </xf>
    <xf numFmtId="9" fontId="0" fillId="8" borderId="40" xfId="27" applyFont="1" applyFill="1" applyBorder="1" applyAlignment="1" applyProtection="1">
      <alignment horizontal="center" vertical="center"/>
    </xf>
    <xf numFmtId="167" fontId="0" fillId="8" borderId="54" xfId="10" applyNumberFormat="1" applyFont="1" applyFill="1" applyBorder="1" applyAlignment="1" applyProtection="1">
      <alignment horizontal="center" vertical="center"/>
    </xf>
    <xf numFmtId="9" fontId="0" fillId="8" borderId="28" xfId="27" applyFont="1" applyFill="1" applyBorder="1" applyAlignment="1" applyProtection="1">
      <alignment horizontal="center" vertical="center"/>
    </xf>
    <xf numFmtId="0" fontId="0" fillId="0" borderId="0" xfId="0" applyAlignment="1">
      <alignment vertical="center" wrapText="1"/>
    </xf>
    <xf numFmtId="0" fontId="22" fillId="4" borderId="70" xfId="0" applyFont="1" applyFill="1" applyBorder="1" applyAlignment="1">
      <alignment horizontal="center" vertical="center" wrapText="1"/>
    </xf>
    <xf numFmtId="0" fontId="0" fillId="0" borderId="74" xfId="0" applyBorder="1" applyAlignment="1">
      <alignment horizontal="center" vertical="center"/>
    </xf>
    <xf numFmtId="0" fontId="0" fillId="0" borderId="71" xfId="0" applyBorder="1" applyAlignment="1">
      <alignment horizontal="center" vertical="center"/>
    </xf>
    <xf numFmtId="0" fontId="15" fillId="0" borderId="0" xfId="0" applyFont="1" applyAlignment="1">
      <alignment vertical="center" wrapText="1"/>
    </xf>
    <xf numFmtId="0" fontId="15" fillId="0" borderId="36" xfId="0" applyFont="1" applyBorder="1"/>
    <xf numFmtId="0" fontId="15" fillId="0" borderId="4" xfId="0" applyFont="1" applyBorder="1"/>
    <xf numFmtId="167" fontId="0" fillId="0" borderId="45" xfId="10" applyNumberFormat="1" applyFont="1" applyFill="1" applyBorder="1" applyAlignment="1" applyProtection="1">
      <alignment vertical="center"/>
    </xf>
    <xf numFmtId="167" fontId="0" fillId="0" borderId="23" xfId="10" applyNumberFormat="1" applyFont="1" applyFill="1" applyBorder="1" applyAlignment="1" applyProtection="1">
      <alignment vertical="center"/>
    </xf>
    <xf numFmtId="167" fontId="0" fillId="8" borderId="49" xfId="10" applyNumberFormat="1" applyFont="1" applyFill="1" applyBorder="1" applyAlignment="1" applyProtection="1">
      <alignment horizontal="center" vertical="center"/>
    </xf>
    <xf numFmtId="9" fontId="0" fillId="8" borderId="20" xfId="27" applyFont="1" applyFill="1" applyBorder="1" applyAlignment="1" applyProtection="1">
      <alignment horizontal="center" vertical="center"/>
    </xf>
    <xf numFmtId="167" fontId="0" fillId="0" borderId="14" xfId="10" applyNumberFormat="1" applyFont="1" applyFill="1" applyBorder="1" applyAlignment="1" applyProtection="1">
      <alignment vertical="center"/>
    </xf>
    <xf numFmtId="0" fontId="30" fillId="2" borderId="39" xfId="22" applyFont="1" applyFill="1" applyBorder="1" applyAlignment="1">
      <alignment horizontal="center" vertical="center" wrapText="1"/>
    </xf>
    <xf numFmtId="0" fontId="30" fillId="2" borderId="50" xfId="22" applyFont="1" applyFill="1" applyBorder="1" applyAlignment="1">
      <alignment horizontal="center" vertical="center" wrapText="1"/>
    </xf>
    <xf numFmtId="167" fontId="0" fillId="8" borderId="63" xfId="10" applyNumberFormat="1" applyFont="1" applyFill="1" applyBorder="1" applyAlignment="1" applyProtection="1">
      <alignment vertical="center"/>
    </xf>
    <xf numFmtId="0" fontId="15" fillId="0" borderId="6" xfId="0" applyFont="1" applyBorder="1" applyAlignment="1">
      <alignment vertical="center" wrapText="1"/>
    </xf>
    <xf numFmtId="167" fontId="0" fillId="0" borderId="0" xfId="10" applyNumberFormat="1" applyFont="1" applyFill="1" applyBorder="1" applyAlignment="1" applyProtection="1">
      <alignment vertical="center"/>
    </xf>
    <xf numFmtId="0" fontId="0" fillId="8" borderId="75" xfId="10" applyNumberFormat="1" applyFont="1" applyFill="1" applyBorder="1" applyAlignment="1" applyProtection="1">
      <alignment horizontal="center" vertical="center" wrapText="1"/>
    </xf>
    <xf numFmtId="0" fontId="30" fillId="2" borderId="43" xfId="22" applyFont="1" applyFill="1" applyBorder="1" applyAlignment="1">
      <alignment horizontal="center" vertical="center" wrapText="1"/>
    </xf>
    <xf numFmtId="0" fontId="16" fillId="8" borderId="33" xfId="10" applyNumberFormat="1" applyFont="1" applyFill="1" applyBorder="1" applyAlignment="1">
      <alignment vertical="center"/>
    </xf>
    <xf numFmtId="0" fontId="0" fillId="8" borderId="47" xfId="0" applyFill="1" applyBorder="1" applyAlignment="1">
      <alignment horizontal="center" vertical="center"/>
    </xf>
    <xf numFmtId="167" fontId="0" fillId="8" borderId="64" xfId="0" applyNumberFormat="1" applyFill="1" applyBorder="1" applyAlignment="1">
      <alignment horizontal="center" vertical="center"/>
    </xf>
    <xf numFmtId="9" fontId="0" fillId="8" borderId="33" xfId="27" applyFont="1" applyFill="1" applyBorder="1" applyAlignment="1">
      <alignment horizontal="center" vertical="center"/>
    </xf>
    <xf numFmtId="167" fontId="0" fillId="8" borderId="68" xfId="10" applyNumberFormat="1" applyFont="1" applyFill="1" applyBorder="1" applyAlignment="1" applyProtection="1">
      <alignment horizontal="center" vertical="center"/>
    </xf>
    <xf numFmtId="9" fontId="0" fillId="8" borderId="33" xfId="27" applyFont="1" applyFill="1" applyBorder="1" applyAlignment="1" applyProtection="1">
      <alignment horizontal="center" vertical="center"/>
    </xf>
    <xf numFmtId="167" fontId="0" fillId="8" borderId="68" xfId="0" applyNumberFormat="1" applyFill="1" applyBorder="1" applyAlignment="1">
      <alignment horizontal="center" vertical="center"/>
    </xf>
    <xf numFmtId="0" fontId="0" fillId="0" borderId="72" xfId="0" applyBorder="1" applyAlignment="1">
      <alignment horizontal="center" vertical="center"/>
    </xf>
    <xf numFmtId="0" fontId="0" fillId="0" borderId="75" xfId="0" applyBorder="1" applyAlignment="1">
      <alignment horizontal="center" vertical="center"/>
    </xf>
    <xf numFmtId="0" fontId="0" fillId="3" borderId="74" xfId="0" applyFill="1" applyBorder="1" applyAlignment="1">
      <alignment horizontal="center" vertical="center"/>
    </xf>
    <xf numFmtId="0" fontId="15" fillId="0" borderId="73" xfId="0" applyFont="1" applyBorder="1" applyAlignment="1">
      <alignment horizontal="center" vertical="center"/>
    </xf>
    <xf numFmtId="0" fontId="15" fillId="0" borderId="74" xfId="0" applyFont="1" applyBorder="1" applyAlignment="1">
      <alignment horizontal="center" vertical="center"/>
    </xf>
    <xf numFmtId="0" fontId="15" fillId="0" borderId="75" xfId="0" applyFont="1" applyBorder="1" applyAlignment="1">
      <alignment horizontal="center" vertical="center"/>
    </xf>
    <xf numFmtId="0" fontId="15" fillId="0" borderId="72" xfId="0" applyFont="1" applyBorder="1" applyAlignment="1">
      <alignment horizontal="center" vertical="center"/>
    </xf>
    <xf numFmtId="0" fontId="15" fillId="0" borderId="71" xfId="0" applyFont="1" applyBorder="1" applyAlignment="1">
      <alignment horizontal="center" vertical="center"/>
    </xf>
    <xf numFmtId="0" fontId="0" fillId="0" borderId="60" xfId="0" applyBorder="1" applyAlignment="1">
      <alignment horizontal="center" vertical="center"/>
    </xf>
    <xf numFmtId="0" fontId="33" fillId="0" borderId="0" xfId="0" applyFont="1" applyAlignment="1">
      <alignment horizontal="left" vertical="center"/>
    </xf>
    <xf numFmtId="0" fontId="33" fillId="0" borderId="0" xfId="0" applyFont="1" applyAlignment="1">
      <alignment vertical="center"/>
    </xf>
    <xf numFmtId="0" fontId="34" fillId="0" borderId="0" xfId="0" applyFont="1" applyAlignment="1">
      <alignment vertical="center"/>
    </xf>
    <xf numFmtId="0" fontId="30" fillId="2" borderId="70" xfId="22" applyFont="1" applyFill="1" applyBorder="1" applyAlignment="1">
      <alignment horizontal="center" vertical="center" wrapText="1"/>
    </xf>
    <xf numFmtId="0" fontId="0" fillId="8" borderId="72" xfId="10" applyNumberFormat="1" applyFont="1" applyFill="1" applyBorder="1" applyAlignment="1" applyProtection="1">
      <alignment horizontal="center" vertical="center" wrapText="1"/>
    </xf>
    <xf numFmtId="0" fontId="0" fillId="8" borderId="73" xfId="10" applyNumberFormat="1" applyFont="1" applyFill="1" applyBorder="1" applyAlignment="1" applyProtection="1">
      <alignment horizontal="center" vertical="center" wrapText="1"/>
    </xf>
    <xf numFmtId="0" fontId="0" fillId="8" borderId="71" xfId="10" applyNumberFormat="1" applyFont="1" applyFill="1" applyBorder="1" applyAlignment="1" applyProtection="1">
      <alignment horizontal="center" vertical="center" wrapText="1"/>
    </xf>
    <xf numFmtId="0" fontId="0" fillId="8" borderId="74" xfId="24" applyNumberFormat="1" applyFont="1" applyFill="1" applyBorder="1" applyAlignment="1" applyProtection="1">
      <alignment horizontal="center" vertical="center" wrapText="1"/>
    </xf>
    <xf numFmtId="49" fontId="0" fillId="8" borderId="74" xfId="24" applyNumberFormat="1" applyFont="1" applyFill="1" applyBorder="1" applyAlignment="1" applyProtection="1">
      <alignment horizontal="center" vertical="center" wrapText="1"/>
    </xf>
    <xf numFmtId="0" fontId="0" fillId="8" borderId="75" xfId="24" applyNumberFormat="1" applyFont="1" applyFill="1" applyBorder="1" applyAlignment="1" applyProtection="1">
      <alignment horizontal="center" vertical="center" wrapText="1"/>
    </xf>
    <xf numFmtId="44" fontId="0" fillId="8" borderId="73" xfId="10" applyFont="1" applyFill="1" applyBorder="1" applyAlignment="1" applyProtection="1">
      <alignment horizontal="center" vertical="center" wrapText="1"/>
    </xf>
    <xf numFmtId="44" fontId="0" fillId="8" borderId="74" xfId="10" applyFont="1" applyFill="1" applyBorder="1" applyAlignment="1" applyProtection="1">
      <alignment horizontal="center" vertical="center" wrapText="1"/>
    </xf>
    <xf numFmtId="44" fontId="15" fillId="8" borderId="73" xfId="10" applyFont="1" applyFill="1" applyBorder="1" applyAlignment="1" applyProtection="1">
      <alignment horizontal="center" vertical="center" wrapText="1"/>
    </xf>
    <xf numFmtId="44" fontId="15" fillId="8" borderId="74" xfId="10" applyFont="1" applyFill="1" applyBorder="1" applyAlignment="1" applyProtection="1">
      <alignment horizontal="center" vertical="center" wrapText="1"/>
    </xf>
    <xf numFmtId="44" fontId="15" fillId="8" borderId="75" xfId="10" applyFont="1" applyFill="1" applyBorder="1" applyAlignment="1" applyProtection="1">
      <alignment horizontal="center" vertical="center" wrapText="1"/>
    </xf>
    <xf numFmtId="44" fontId="15" fillId="8" borderId="72" xfId="10" applyFont="1" applyFill="1" applyBorder="1" applyAlignment="1" applyProtection="1">
      <alignment horizontal="center" vertical="center" wrapText="1"/>
    </xf>
    <xf numFmtId="44" fontId="15" fillId="8" borderId="71" xfId="10" applyFont="1" applyFill="1" applyBorder="1" applyAlignment="1" applyProtection="1">
      <alignment horizontal="center" vertical="center" wrapText="1"/>
    </xf>
    <xf numFmtId="44" fontId="0" fillId="8" borderId="72" xfId="10" applyFont="1" applyFill="1" applyBorder="1" applyAlignment="1" applyProtection="1">
      <alignment horizontal="center" vertical="center" wrapText="1"/>
    </xf>
    <xf numFmtId="44" fontId="0" fillId="8" borderId="60" xfId="10" applyFont="1" applyFill="1" applyBorder="1" applyAlignment="1" applyProtection="1">
      <alignment horizontal="center" vertical="center" wrapText="1"/>
    </xf>
    <xf numFmtId="44" fontId="0" fillId="8" borderId="75" xfId="10" applyFont="1" applyFill="1" applyBorder="1" applyAlignment="1" applyProtection="1">
      <alignment horizontal="center" vertical="center" wrapText="1"/>
    </xf>
    <xf numFmtId="44" fontId="0" fillId="8" borderId="71" xfId="10" applyFont="1" applyFill="1" applyBorder="1" applyAlignment="1" applyProtection="1">
      <alignment horizontal="center" vertical="center" wrapText="1"/>
    </xf>
    <xf numFmtId="0" fontId="15" fillId="3" borderId="41" xfId="0" applyFont="1" applyFill="1" applyBorder="1" applyAlignment="1">
      <alignment vertical="center" wrapText="1"/>
    </xf>
    <xf numFmtId="0" fontId="15" fillId="3" borderId="61" xfId="0" applyFont="1" applyFill="1" applyBorder="1" applyAlignment="1">
      <alignment vertical="center" wrapText="1"/>
    </xf>
    <xf numFmtId="0" fontId="15" fillId="3" borderId="15" xfId="0" applyFont="1" applyFill="1" applyBorder="1" applyAlignment="1">
      <alignment vertical="center" wrapText="1"/>
    </xf>
    <xf numFmtId="167" fontId="0" fillId="0" borderId="0" xfId="10" applyNumberFormat="1" applyFont="1" applyFill="1" applyBorder="1" applyProtection="1"/>
    <xf numFmtId="0" fontId="15" fillId="0" borderId="14" xfId="0" applyFont="1" applyBorder="1" applyAlignment="1">
      <alignment horizontal="center" vertical="center" wrapText="1"/>
    </xf>
    <xf numFmtId="0" fontId="0" fillId="0" borderId="41" xfId="0" applyBorder="1" applyAlignment="1">
      <alignment vertical="center" wrapText="1"/>
    </xf>
    <xf numFmtId="0" fontId="15" fillId="0" borderId="1" xfId="0" applyFont="1" applyBorder="1" applyAlignment="1">
      <alignment horizontal="left" vertical="center" wrapText="1"/>
    </xf>
    <xf numFmtId="0" fontId="15" fillId="0" borderId="20" xfId="0" applyFont="1" applyBorder="1" applyAlignment="1">
      <alignment horizontal="left" vertical="center" wrapText="1"/>
    </xf>
    <xf numFmtId="0" fontId="0" fillId="0" borderId="0" xfId="24" applyNumberFormat="1" applyFont="1" applyFill="1" applyBorder="1" applyAlignment="1" applyProtection="1">
      <alignment horizontal="center" vertical="center" wrapText="1"/>
    </xf>
    <xf numFmtId="9" fontId="0" fillId="0" borderId="0" xfId="27" applyFont="1" applyFill="1" applyBorder="1" applyProtection="1"/>
    <xf numFmtId="0" fontId="15" fillId="0" borderId="0" xfId="0" applyFont="1" applyAlignment="1">
      <alignment horizontal="left" vertical="center" wrapText="1"/>
    </xf>
    <xf numFmtId="0" fontId="25" fillId="0" borderId="0" xfId="0" applyFont="1" applyAlignment="1">
      <alignment horizontal="left" vertical="center" wrapText="1"/>
    </xf>
    <xf numFmtId="0" fontId="29" fillId="0" borderId="0" xfId="0" applyFont="1" applyAlignment="1">
      <alignment horizontal="left" vertical="center" wrapText="1"/>
    </xf>
    <xf numFmtId="9" fontId="0" fillId="8" borderId="23" xfId="27" applyFont="1" applyFill="1" applyBorder="1" applyAlignment="1" applyProtection="1">
      <alignment vertical="center"/>
    </xf>
    <xf numFmtId="167" fontId="0" fillId="8" borderId="31" xfId="10" applyNumberFormat="1" applyFont="1" applyFill="1" applyBorder="1" applyAlignment="1" applyProtection="1">
      <alignment horizontal="center" vertical="center"/>
    </xf>
    <xf numFmtId="9" fontId="0" fillId="8" borderId="23" xfId="27" applyFont="1" applyFill="1" applyBorder="1" applyAlignment="1" applyProtection="1">
      <alignment horizontal="center" vertical="center"/>
    </xf>
    <xf numFmtId="167" fontId="0" fillId="0" borderId="34" xfId="10" applyNumberFormat="1" applyFont="1" applyFill="1" applyBorder="1" applyAlignment="1" applyProtection="1">
      <alignment vertical="center"/>
    </xf>
    <xf numFmtId="9" fontId="0" fillId="8" borderId="20" xfId="27" applyFont="1" applyFill="1" applyBorder="1" applyAlignment="1" applyProtection="1">
      <alignment vertical="center"/>
    </xf>
    <xf numFmtId="0" fontId="15" fillId="0" borderId="10" xfId="0" applyFont="1" applyBorder="1" applyAlignment="1">
      <alignment horizontal="left" vertical="center" wrapText="1"/>
    </xf>
    <xf numFmtId="0" fontId="15" fillId="0" borderId="28" xfId="0" applyFont="1" applyBorder="1" applyAlignment="1">
      <alignment horizontal="left" vertical="center" wrapText="1"/>
    </xf>
    <xf numFmtId="167" fontId="0" fillId="0" borderId="37" xfId="10" applyNumberFormat="1" applyFont="1" applyFill="1" applyBorder="1" applyAlignment="1" applyProtection="1">
      <alignment vertical="center"/>
    </xf>
    <xf numFmtId="167" fontId="0" fillId="0" borderId="18" xfId="10" applyNumberFormat="1" applyFont="1" applyFill="1" applyBorder="1" applyAlignment="1" applyProtection="1">
      <alignment vertical="center"/>
    </xf>
    <xf numFmtId="167" fontId="0" fillId="0" borderId="29" xfId="10" applyNumberFormat="1" applyFont="1" applyFill="1" applyBorder="1" applyAlignment="1" applyProtection="1">
      <alignment vertical="center"/>
    </xf>
    <xf numFmtId="167" fontId="0" fillId="0" borderId="16" xfId="10" applyNumberFormat="1" applyFont="1" applyFill="1" applyBorder="1" applyAlignment="1" applyProtection="1">
      <alignment vertical="center"/>
    </xf>
    <xf numFmtId="0" fontId="0" fillId="8" borderId="38" xfId="0" applyFill="1" applyBorder="1" applyProtection="1">
      <protection locked="0"/>
    </xf>
    <xf numFmtId="0" fontId="15" fillId="0" borderId="36" xfId="0" applyFont="1" applyBorder="1" applyAlignment="1">
      <alignment horizontal="left" vertical="center" wrapText="1"/>
    </xf>
    <xf numFmtId="0" fontId="15" fillId="0" borderId="51" xfId="0" applyFont="1" applyBorder="1" applyAlignment="1">
      <alignment horizontal="left" vertical="center" wrapText="1"/>
    </xf>
    <xf numFmtId="0" fontId="15" fillId="0" borderId="19" xfId="0" applyFont="1" applyBorder="1" applyAlignment="1">
      <alignment horizontal="left" vertical="center" wrapText="1"/>
    </xf>
    <xf numFmtId="0" fontId="15" fillId="0" borderId="13" xfId="0" applyFont="1" applyBorder="1" applyAlignment="1">
      <alignment horizontal="left" vertical="center" wrapText="1"/>
    </xf>
    <xf numFmtId="0" fontId="15" fillId="0" borderId="15" xfId="0" applyFont="1" applyBorder="1" applyAlignment="1">
      <alignment horizontal="left" vertical="center" wrapText="1"/>
    </xf>
    <xf numFmtId="167" fontId="0" fillId="8" borderId="36" xfId="10" applyNumberFormat="1" applyFont="1" applyFill="1" applyBorder="1" applyAlignment="1" applyProtection="1">
      <alignment horizontal="center" vertical="center"/>
    </xf>
    <xf numFmtId="167" fontId="0" fillId="8" borderId="13" xfId="10" applyNumberFormat="1" applyFont="1" applyFill="1" applyBorder="1" applyAlignment="1" applyProtection="1">
      <alignment horizontal="center" vertical="center"/>
    </xf>
    <xf numFmtId="167" fontId="0" fillId="8" borderId="0" xfId="10" applyNumberFormat="1" applyFont="1" applyFill="1" applyBorder="1" applyAlignment="1" applyProtection="1">
      <alignment horizontal="center" vertical="center"/>
    </xf>
    <xf numFmtId="9" fontId="0" fillId="8" borderId="59" xfId="27" applyFont="1" applyFill="1" applyBorder="1" applyAlignment="1" applyProtection="1">
      <alignment vertical="center"/>
    </xf>
    <xf numFmtId="167" fontId="0" fillId="0" borderId="59" xfId="10" applyNumberFormat="1" applyFont="1" applyFill="1" applyBorder="1" applyAlignment="1" applyProtection="1">
      <alignment vertical="center"/>
    </xf>
    <xf numFmtId="0" fontId="15" fillId="0" borderId="68" xfId="0" applyFont="1" applyBorder="1" applyAlignment="1">
      <alignment vertical="center" wrapText="1"/>
    </xf>
    <xf numFmtId="0" fontId="15" fillId="0" borderId="58" xfId="0" applyFont="1" applyBorder="1" applyAlignment="1">
      <alignment vertical="center" wrapText="1"/>
    </xf>
    <xf numFmtId="0" fontId="15" fillId="0" borderId="61" xfId="0" applyFont="1" applyBorder="1" applyAlignment="1">
      <alignment horizontal="left" vertical="center" wrapText="1"/>
    </xf>
    <xf numFmtId="0" fontId="0" fillId="0" borderId="18" xfId="0" applyBorder="1" applyAlignment="1">
      <alignment vertical="center" wrapText="1"/>
    </xf>
    <xf numFmtId="0" fontId="0" fillId="3" borderId="75" xfId="0" applyFill="1" applyBorder="1" applyAlignment="1">
      <alignment horizontal="center" vertical="center"/>
    </xf>
    <xf numFmtId="0" fontId="15" fillId="8" borderId="1" xfId="0" applyFont="1" applyFill="1" applyBorder="1" applyAlignment="1">
      <alignment vertical="center" wrapText="1"/>
    </xf>
    <xf numFmtId="0" fontId="0" fillId="0" borderId="50" xfId="0" applyBorder="1"/>
    <xf numFmtId="0" fontId="15" fillId="3" borderId="38" xfId="0" applyFont="1" applyFill="1" applyBorder="1" applyAlignment="1">
      <alignment vertical="center" wrapText="1"/>
    </xf>
    <xf numFmtId="0" fontId="15" fillId="3" borderId="29" xfId="0" applyFont="1" applyFill="1" applyBorder="1" applyAlignment="1">
      <alignment vertical="center" wrapText="1"/>
    </xf>
    <xf numFmtId="167" fontId="23" fillId="2" borderId="35" xfId="10" applyNumberFormat="1" applyFont="1" applyFill="1" applyBorder="1" applyAlignment="1">
      <alignment horizontal="center" vertical="center" wrapText="1"/>
    </xf>
    <xf numFmtId="49" fontId="0" fillId="8" borderId="72" xfId="24" applyNumberFormat="1" applyFont="1" applyFill="1" applyBorder="1" applyAlignment="1" applyProtection="1">
      <alignment horizontal="center" vertical="center" wrapText="1"/>
    </xf>
    <xf numFmtId="0" fontId="0" fillId="3" borderId="72" xfId="0" applyFill="1" applyBorder="1" applyAlignment="1">
      <alignment horizontal="center" vertical="center"/>
    </xf>
    <xf numFmtId="0" fontId="0" fillId="8" borderId="1" xfId="0" applyFill="1" applyBorder="1"/>
    <xf numFmtId="0" fontId="15" fillId="0" borderId="50" xfId="0" applyFont="1" applyBorder="1"/>
    <xf numFmtId="0" fontId="15" fillId="8" borderId="28" xfId="0" applyFont="1" applyFill="1" applyBorder="1" applyAlignment="1">
      <alignment vertical="center" wrapText="1"/>
    </xf>
    <xf numFmtId="0" fontId="16" fillId="8" borderId="10" xfId="0" applyFont="1" applyFill="1" applyBorder="1" applyAlignment="1">
      <alignment vertical="center" wrapText="1"/>
    </xf>
    <xf numFmtId="0" fontId="15" fillId="3" borderId="0" xfId="0" applyFont="1" applyFill="1" applyAlignment="1">
      <alignment vertical="center" wrapText="1"/>
    </xf>
    <xf numFmtId="167" fontId="0" fillId="8" borderId="54" xfId="10" applyNumberFormat="1" applyFont="1" applyFill="1" applyBorder="1" applyAlignment="1" applyProtection="1">
      <alignment vertical="center"/>
    </xf>
    <xf numFmtId="0" fontId="15" fillId="3" borderId="2" xfId="0" applyFont="1" applyFill="1" applyBorder="1" applyAlignment="1">
      <alignment horizontal="left" vertical="center" wrapText="1"/>
    </xf>
    <xf numFmtId="0" fontId="15" fillId="3" borderId="1" xfId="0" applyFont="1" applyFill="1" applyBorder="1" applyAlignment="1">
      <alignment horizontal="left" vertical="center" wrapText="1"/>
    </xf>
    <xf numFmtId="167" fontId="9" fillId="0" borderId="0" xfId="10" applyNumberFormat="1" applyFont="1" applyFill="1" applyAlignment="1">
      <alignment vertical="center"/>
    </xf>
    <xf numFmtId="0" fontId="37" fillId="2" borderId="37" xfId="22" applyFont="1" applyFill="1" applyBorder="1" applyAlignment="1">
      <alignment horizontal="center" vertical="center" wrapText="1"/>
    </xf>
    <xf numFmtId="44" fontId="36" fillId="2" borderId="40" xfId="10" applyFont="1" applyFill="1" applyBorder="1" applyAlignment="1">
      <alignment horizontal="center" vertical="center" wrapText="1"/>
    </xf>
    <xf numFmtId="0" fontId="36" fillId="2" borderId="37" xfId="10" applyNumberFormat="1" applyFont="1" applyFill="1" applyBorder="1" applyAlignment="1">
      <alignment horizontal="center" vertical="center" wrapText="1"/>
    </xf>
    <xf numFmtId="44" fontId="36" fillId="2" borderId="35" xfId="10" applyFont="1" applyFill="1" applyBorder="1" applyAlignment="1">
      <alignment horizontal="center" vertical="center" wrapText="1"/>
    </xf>
    <xf numFmtId="0" fontId="37" fillId="2" borderId="35" xfId="22" applyFont="1" applyFill="1" applyBorder="1" applyAlignment="1">
      <alignment horizontal="center" vertical="center" wrapText="1"/>
    </xf>
    <xf numFmtId="44" fontId="36" fillId="2" borderId="63" xfId="10" applyFont="1" applyFill="1" applyBorder="1" applyAlignment="1">
      <alignment horizontal="center" vertical="center" wrapText="1"/>
    </xf>
    <xf numFmtId="167" fontId="36" fillId="2" borderId="36" xfId="10" applyNumberFormat="1" applyFont="1" applyFill="1" applyBorder="1" applyAlignment="1">
      <alignment horizontal="center" vertical="center" wrapText="1"/>
    </xf>
    <xf numFmtId="167" fontId="36" fillId="2" borderId="40" xfId="10" applyNumberFormat="1" applyFont="1" applyFill="1" applyBorder="1" applyAlignment="1">
      <alignment horizontal="center" vertical="center" wrapText="1"/>
    </xf>
    <xf numFmtId="167" fontId="36" fillId="2" borderId="44" xfId="10" applyNumberFormat="1" applyFont="1" applyFill="1" applyBorder="1" applyAlignment="1">
      <alignment horizontal="center" vertical="center" wrapText="1"/>
    </xf>
    <xf numFmtId="0" fontId="1" fillId="0" borderId="0" xfId="0" applyFont="1"/>
    <xf numFmtId="0" fontId="26" fillId="7" borderId="72" xfId="0" applyFont="1" applyFill="1" applyBorder="1" applyAlignment="1">
      <alignment horizontal="center" vertical="center" wrapText="1"/>
    </xf>
    <xf numFmtId="0" fontId="1" fillId="0" borderId="41" xfId="0" applyFont="1" applyBorder="1" applyAlignment="1">
      <alignment vertical="center" wrapText="1"/>
    </xf>
    <xf numFmtId="0" fontId="29" fillId="0" borderId="62" xfId="0" applyFont="1" applyBorder="1" applyAlignment="1">
      <alignment horizontal="left" vertical="center" wrapText="1"/>
    </xf>
    <xf numFmtId="0" fontId="29" fillId="0" borderId="62" xfId="0" applyFont="1" applyBorder="1" applyAlignment="1">
      <alignment horizontal="center" vertical="center" wrapText="1"/>
    </xf>
    <xf numFmtId="0" fontId="29" fillId="0" borderId="35" xfId="0" applyFont="1" applyBorder="1" applyAlignment="1">
      <alignment horizontal="center" vertical="center" wrapText="1"/>
    </xf>
    <xf numFmtId="0" fontId="29" fillId="8" borderId="72" xfId="0" applyFont="1" applyFill="1" applyBorder="1" applyAlignment="1">
      <alignment horizontal="center" vertical="center" wrapText="1"/>
    </xf>
    <xf numFmtId="0" fontId="29" fillId="8" borderId="61" xfId="0" applyFont="1" applyFill="1" applyBorder="1" applyAlignment="1">
      <alignment horizontal="center" vertical="center" wrapText="1"/>
    </xf>
    <xf numFmtId="0" fontId="29" fillId="8" borderId="2" xfId="0" applyFont="1" applyFill="1" applyBorder="1" applyAlignment="1">
      <alignment horizontal="center" vertical="center" wrapText="1"/>
    </xf>
    <xf numFmtId="0" fontId="26" fillId="7" borderId="74" xfId="0" applyFont="1" applyFill="1" applyBorder="1" applyAlignment="1">
      <alignment horizontal="center" vertical="center" wrapText="1"/>
    </xf>
    <xf numFmtId="0" fontId="1" fillId="0" borderId="17" xfId="0" applyFont="1" applyBorder="1" applyAlignment="1">
      <alignment vertical="center" wrapText="1"/>
    </xf>
    <xf numFmtId="0" fontId="29" fillId="0" borderId="30" xfId="0" applyFont="1" applyBorder="1" applyAlignment="1">
      <alignment horizontal="left" vertical="center" wrapText="1"/>
    </xf>
    <xf numFmtId="0" fontId="29" fillId="0" borderId="30" xfId="0" applyFont="1" applyBorder="1" applyAlignment="1">
      <alignment horizontal="center" vertical="center" wrapText="1"/>
    </xf>
    <xf numFmtId="0" fontId="29" fillId="0" borderId="53" xfId="0" applyFont="1" applyBorder="1" applyAlignment="1">
      <alignment horizontal="center" vertical="center" wrapText="1"/>
    </xf>
    <xf numFmtId="0" fontId="29" fillId="8" borderId="74" xfId="0" applyFont="1" applyFill="1" applyBorder="1" applyAlignment="1">
      <alignment horizontal="center" vertical="center" wrapText="1"/>
    </xf>
    <xf numFmtId="0" fontId="29" fillId="8" borderId="13" xfId="0" applyFont="1" applyFill="1" applyBorder="1" applyAlignment="1">
      <alignment horizontal="center" vertical="center" wrapText="1"/>
    </xf>
    <xf numFmtId="0" fontId="29" fillId="8" borderId="28" xfId="0" applyFont="1" applyFill="1" applyBorder="1" applyAlignment="1">
      <alignment horizontal="center" vertical="center" wrapText="1"/>
    </xf>
    <xf numFmtId="167" fontId="1" fillId="0" borderId="28" xfId="10" applyNumberFormat="1" applyFont="1" applyFill="1" applyBorder="1" applyAlignment="1" applyProtection="1">
      <alignment vertical="center"/>
    </xf>
    <xf numFmtId="167" fontId="1" fillId="0" borderId="56" xfId="10" applyNumberFormat="1" applyFont="1" applyFill="1" applyBorder="1" applyAlignment="1" applyProtection="1">
      <alignment vertical="center"/>
    </xf>
    <xf numFmtId="0" fontId="26" fillId="7" borderId="71" xfId="0" applyFont="1" applyFill="1" applyBorder="1" applyAlignment="1">
      <alignment horizontal="center" vertical="center" wrapText="1"/>
    </xf>
    <xf numFmtId="0" fontId="1" fillId="0" borderId="42" xfId="0" applyFont="1" applyBorder="1" applyAlignment="1">
      <alignment vertical="center" wrapText="1"/>
    </xf>
    <xf numFmtId="0" fontId="29" fillId="0" borderId="52" xfId="0" applyFont="1" applyBorder="1" applyAlignment="1">
      <alignment horizontal="center" vertical="center" wrapText="1"/>
    </xf>
    <xf numFmtId="0" fontId="29" fillId="8" borderId="71" xfId="0" applyFont="1" applyFill="1" applyBorder="1" applyAlignment="1">
      <alignment horizontal="center" vertical="center" wrapText="1"/>
    </xf>
    <xf numFmtId="0" fontId="29" fillId="8" borderId="51" xfId="0" applyFont="1" applyFill="1" applyBorder="1" applyAlignment="1">
      <alignment horizontal="center" vertical="center" wrapText="1"/>
    </xf>
    <xf numFmtId="0" fontId="29" fillId="8" borderId="10" xfId="0" applyFont="1" applyFill="1" applyBorder="1" applyAlignment="1">
      <alignment horizontal="center" vertical="center" wrapText="1"/>
    </xf>
    <xf numFmtId="167" fontId="1" fillId="0" borderId="10" xfId="10" applyNumberFormat="1" applyFont="1" applyFill="1" applyBorder="1" applyAlignment="1" applyProtection="1">
      <alignment vertical="center"/>
    </xf>
    <xf numFmtId="167" fontId="1" fillId="0" borderId="11" xfId="10" applyNumberFormat="1" applyFont="1" applyFill="1" applyBorder="1" applyAlignment="1" applyProtection="1">
      <alignment vertical="center"/>
    </xf>
    <xf numFmtId="0" fontId="37" fillId="2" borderId="40" xfId="22" applyFont="1" applyFill="1" applyBorder="1" applyAlignment="1">
      <alignment horizontal="center" vertical="center" wrapText="1"/>
    </xf>
    <xf numFmtId="0" fontId="37" fillId="2" borderId="63" xfId="22" applyFont="1" applyFill="1" applyBorder="1" applyAlignment="1">
      <alignment horizontal="center" vertical="center" wrapText="1"/>
    </xf>
    <xf numFmtId="0" fontId="29" fillId="0" borderId="41" xfId="0" applyFont="1" applyBorder="1" applyAlignment="1">
      <alignment vertical="center" wrapText="1"/>
    </xf>
    <xf numFmtId="167" fontId="1" fillId="8" borderId="17" xfId="10" applyNumberFormat="1" applyFont="1" applyFill="1" applyBorder="1" applyAlignment="1" applyProtection="1">
      <alignment vertical="center"/>
    </xf>
    <xf numFmtId="9" fontId="1" fillId="8" borderId="1" xfId="27" applyFont="1" applyFill="1" applyBorder="1" applyAlignment="1" applyProtection="1">
      <alignment vertical="center"/>
    </xf>
    <xf numFmtId="167" fontId="1" fillId="0" borderId="1" xfId="10" applyNumberFormat="1" applyFont="1" applyFill="1" applyBorder="1" applyAlignment="1" applyProtection="1">
      <alignment vertical="center"/>
    </xf>
    <xf numFmtId="167" fontId="1" fillId="0" borderId="8" xfId="10" applyNumberFormat="1" applyFont="1" applyFill="1" applyBorder="1" applyAlignment="1" applyProtection="1">
      <alignment vertical="center"/>
    </xf>
    <xf numFmtId="0" fontId="29" fillId="0" borderId="28" xfId="0" applyFont="1" applyBorder="1" applyAlignment="1">
      <alignment vertical="center" wrapText="1"/>
    </xf>
    <xf numFmtId="0" fontId="29" fillId="0" borderId="53" xfId="0" applyFont="1" applyBorder="1" applyAlignment="1">
      <alignment horizontal="left" vertical="center" wrapText="1"/>
    </xf>
    <xf numFmtId="0" fontId="29" fillId="8" borderId="75" xfId="0" applyFont="1" applyFill="1" applyBorder="1" applyAlignment="1">
      <alignment horizontal="center" vertical="center" wrapText="1"/>
    </xf>
    <xf numFmtId="167" fontId="1" fillId="8" borderId="18" xfId="10" applyNumberFormat="1" applyFont="1" applyFill="1" applyBorder="1" applyAlignment="1" applyProtection="1">
      <alignment vertical="center"/>
    </xf>
    <xf numFmtId="9" fontId="1" fillId="8" borderId="28" xfId="27" applyFont="1" applyFill="1" applyBorder="1" applyAlignment="1" applyProtection="1">
      <alignment vertical="center"/>
    </xf>
    <xf numFmtId="0" fontId="29" fillId="0" borderId="10" xfId="0" applyFont="1" applyBorder="1" applyAlignment="1">
      <alignment vertical="center" wrapText="1"/>
    </xf>
    <xf numFmtId="0" fontId="29" fillId="0" borderId="52" xfId="0" applyFont="1" applyBorder="1" applyAlignment="1">
      <alignment horizontal="left" vertical="center" wrapText="1"/>
    </xf>
    <xf numFmtId="167" fontId="1" fillId="8" borderId="42" xfId="10" applyNumberFormat="1" applyFont="1" applyFill="1" applyBorder="1" applyAlignment="1" applyProtection="1">
      <alignment vertical="center"/>
    </xf>
    <xf numFmtId="9" fontId="1" fillId="8" borderId="10" xfId="27" applyFont="1" applyFill="1" applyBorder="1" applyAlignment="1" applyProtection="1">
      <alignment vertical="center"/>
    </xf>
    <xf numFmtId="167" fontId="37" fillId="0" borderId="0" xfId="10" applyNumberFormat="1" applyFont="1" applyFill="1" applyBorder="1" applyAlignment="1">
      <alignment vertical="center" wrapText="1"/>
    </xf>
    <xf numFmtId="167" fontId="1" fillId="0" borderId="0" xfId="10" applyNumberFormat="1" applyFont="1" applyFill="1" applyBorder="1" applyAlignment="1" applyProtection="1">
      <alignment vertical="center"/>
    </xf>
    <xf numFmtId="0" fontId="1" fillId="0" borderId="0" xfId="0" applyFont="1" applyAlignment="1">
      <alignment horizontal="center" vertical="top"/>
    </xf>
    <xf numFmtId="167" fontId="1" fillId="0" borderId="0" xfId="0" applyNumberFormat="1" applyFont="1"/>
    <xf numFmtId="9" fontId="1" fillId="0" borderId="0" xfId="27" applyFont="1"/>
    <xf numFmtId="167" fontId="37" fillId="2" borderId="67" xfId="10" applyNumberFormat="1" applyFont="1" applyFill="1" applyBorder="1" applyAlignment="1">
      <alignment horizontal="center" vertical="center" wrapText="1"/>
    </xf>
    <xf numFmtId="9" fontId="37" fillId="2" borderId="40" xfId="27" applyFont="1" applyFill="1" applyBorder="1" applyAlignment="1">
      <alignment horizontal="center" vertical="center" wrapText="1"/>
    </xf>
    <xf numFmtId="167" fontId="37" fillId="2" borderId="40" xfId="10" applyNumberFormat="1" applyFont="1" applyFill="1" applyBorder="1" applyAlignment="1">
      <alignment horizontal="center" vertical="center" wrapText="1"/>
    </xf>
    <xf numFmtId="167" fontId="37" fillId="2" borderId="44" xfId="10" applyNumberFormat="1" applyFont="1" applyFill="1" applyBorder="1" applyAlignment="1">
      <alignment horizontal="center" vertical="center" wrapText="1"/>
    </xf>
    <xf numFmtId="0" fontId="29" fillId="0" borderId="2" xfId="0" applyFont="1" applyBorder="1" applyAlignment="1">
      <alignment horizontal="left" vertical="center" wrapText="1"/>
    </xf>
    <xf numFmtId="0" fontId="1" fillId="8" borderId="72" xfId="10" applyNumberFormat="1" applyFont="1" applyFill="1" applyBorder="1" applyAlignment="1" applyProtection="1">
      <alignment horizontal="center" vertical="center" wrapText="1"/>
    </xf>
    <xf numFmtId="0" fontId="1" fillId="8" borderId="72" xfId="0" applyFont="1" applyFill="1" applyBorder="1" applyAlignment="1">
      <alignment horizontal="center" vertical="center"/>
    </xf>
    <xf numFmtId="167" fontId="1" fillId="8" borderId="6" xfId="10" applyNumberFormat="1" applyFont="1" applyFill="1" applyBorder="1" applyProtection="1"/>
    <xf numFmtId="9" fontId="1" fillId="8" borderId="2" xfId="27" applyFont="1" applyFill="1" applyBorder="1" applyProtection="1"/>
    <xf numFmtId="167" fontId="1" fillId="0" borderId="2" xfId="10" applyNumberFormat="1" applyFont="1" applyFill="1" applyBorder="1" applyProtection="1"/>
    <xf numFmtId="167" fontId="1" fillId="0" borderId="12" xfId="10" applyNumberFormat="1" applyFont="1" applyFill="1" applyBorder="1" applyProtection="1"/>
    <xf numFmtId="167" fontId="1" fillId="0" borderId="72" xfId="10" applyNumberFormat="1" applyFont="1" applyFill="1" applyBorder="1" applyProtection="1"/>
    <xf numFmtId="167" fontId="1" fillId="0" borderId="6" xfId="10" applyNumberFormat="1" applyFont="1" applyFill="1" applyBorder="1" applyProtection="1"/>
    <xf numFmtId="0" fontId="29" fillId="0" borderId="1" xfId="0" applyFont="1" applyBorder="1" applyAlignment="1">
      <alignment horizontal="left" vertical="center" wrapText="1"/>
    </xf>
    <xf numFmtId="0" fontId="1" fillId="8" borderId="74" xfId="10" applyNumberFormat="1" applyFont="1" applyFill="1" applyBorder="1" applyAlignment="1" applyProtection="1">
      <alignment horizontal="center" vertical="center" wrapText="1"/>
    </xf>
    <xf numFmtId="0" fontId="1" fillId="8" borderId="74" xfId="0" applyFont="1" applyFill="1" applyBorder="1" applyAlignment="1">
      <alignment horizontal="center" vertical="center"/>
    </xf>
    <xf numFmtId="167" fontId="1" fillId="8" borderId="48" xfId="10" applyNumberFormat="1" applyFont="1" applyFill="1" applyBorder="1" applyProtection="1"/>
    <xf numFmtId="9" fontId="1" fillId="8" borderId="1" xfId="27" applyFont="1" applyFill="1" applyBorder="1" applyProtection="1"/>
    <xf numFmtId="167" fontId="1" fillId="0" borderId="1" xfId="10" applyNumberFormat="1" applyFont="1" applyFill="1" applyBorder="1" applyProtection="1"/>
    <xf numFmtId="167" fontId="1" fillId="0" borderId="8" xfId="10" applyNumberFormat="1" applyFont="1" applyFill="1" applyBorder="1" applyProtection="1"/>
    <xf numFmtId="167" fontId="1" fillId="0" borderId="74" xfId="10" applyNumberFormat="1" applyFont="1" applyFill="1" applyBorder="1" applyProtection="1"/>
    <xf numFmtId="167" fontId="1" fillId="0" borderId="48" xfId="10" applyNumberFormat="1" applyFont="1" applyFill="1" applyBorder="1" applyProtection="1"/>
    <xf numFmtId="0" fontId="1" fillId="8" borderId="74" xfId="10" applyNumberFormat="1" applyFont="1" applyFill="1" applyBorder="1" applyAlignment="1" applyProtection="1">
      <alignment vertical="center" wrapText="1"/>
    </xf>
    <xf numFmtId="49" fontId="1" fillId="8" borderId="74" xfId="24" applyNumberFormat="1" applyFont="1" applyFill="1" applyBorder="1" applyAlignment="1" applyProtection="1">
      <alignment horizontal="center" vertical="center" wrapText="1"/>
    </xf>
    <xf numFmtId="0" fontId="1" fillId="8" borderId="74" xfId="24" applyNumberFormat="1" applyFont="1" applyFill="1" applyBorder="1" applyAlignment="1" applyProtection="1">
      <alignment horizontal="center" vertical="center" wrapText="1"/>
    </xf>
    <xf numFmtId="167" fontId="27" fillId="6" borderId="58" xfId="10" applyNumberFormat="1" applyFont="1" applyFill="1" applyBorder="1" applyAlignment="1" applyProtection="1">
      <alignment vertical="center"/>
    </xf>
    <xf numFmtId="167" fontId="27" fillId="6" borderId="22" xfId="10" applyNumberFormat="1" applyFont="1" applyFill="1" applyBorder="1" applyAlignment="1" applyProtection="1">
      <alignment vertical="center"/>
    </xf>
    <xf numFmtId="0" fontId="1" fillId="0" borderId="61" xfId="0" applyFont="1" applyBorder="1" applyAlignment="1">
      <alignment horizontal="center" vertical="center" wrapText="1"/>
    </xf>
    <xf numFmtId="0" fontId="1" fillId="8" borderId="72" xfId="24" applyNumberFormat="1" applyFont="1" applyFill="1" applyBorder="1" applyAlignment="1" applyProtection="1">
      <alignment horizontal="center" vertical="center" wrapText="1"/>
    </xf>
    <xf numFmtId="0" fontId="1" fillId="0" borderId="17" xfId="0" applyFont="1" applyBorder="1"/>
    <xf numFmtId="0" fontId="1" fillId="0" borderId="1" xfId="0" applyFont="1" applyBorder="1" applyAlignment="1">
      <alignment horizontal="left" vertical="center" wrapText="1"/>
    </xf>
    <xf numFmtId="0" fontId="1" fillId="0" borderId="19" xfId="0" applyFont="1" applyBorder="1" applyAlignment="1">
      <alignment horizontal="center" vertical="center" wrapText="1"/>
    </xf>
    <xf numFmtId="0" fontId="1" fillId="8" borderId="74" xfId="0" applyFont="1" applyFill="1" applyBorder="1" applyAlignment="1">
      <alignment horizontal="center" vertical="center" wrapText="1"/>
    </xf>
    <xf numFmtId="9" fontId="1" fillId="8" borderId="1" xfId="27" applyFont="1" applyFill="1" applyBorder="1" applyAlignment="1">
      <alignment horizontal="center" vertical="center"/>
    </xf>
    <xf numFmtId="0" fontId="26" fillId="0" borderId="0" xfId="0" applyFont="1" applyAlignment="1">
      <alignment horizontal="center" vertical="center" textRotation="90"/>
    </xf>
    <xf numFmtId="167" fontId="27" fillId="0" borderId="0" xfId="10" applyNumberFormat="1" applyFont="1" applyFill="1" applyBorder="1" applyAlignment="1" applyProtection="1">
      <alignment vertical="center"/>
    </xf>
    <xf numFmtId="0" fontId="26" fillId="0" borderId="0" xfId="0" applyFont="1" applyAlignment="1" applyProtection="1">
      <alignment horizontal="center" vertical="center" wrapText="1"/>
      <protection locked="0"/>
    </xf>
    <xf numFmtId="0" fontId="29" fillId="0" borderId="0" xfId="0" applyFont="1" applyAlignment="1">
      <alignment vertical="center" wrapText="1"/>
    </xf>
    <xf numFmtId="0" fontId="1" fillId="0" borderId="0" xfId="10" applyNumberFormat="1" applyFont="1" applyFill="1" applyBorder="1" applyAlignment="1" applyProtection="1">
      <alignment horizontal="center" vertical="center" wrapText="1"/>
    </xf>
    <xf numFmtId="9" fontId="1" fillId="0" borderId="0" xfId="27" applyFont="1" applyFill="1" applyBorder="1" applyAlignment="1" applyProtection="1">
      <alignment vertical="center"/>
    </xf>
    <xf numFmtId="0" fontId="36" fillId="2" borderId="40" xfId="0" applyFont="1" applyFill="1" applyBorder="1" applyAlignment="1" applyProtection="1">
      <alignment horizontal="center" vertical="center" wrapText="1"/>
      <protection locked="0"/>
    </xf>
    <xf numFmtId="0" fontId="36" fillId="2" borderId="35" xfId="0" applyFont="1" applyFill="1" applyBorder="1" applyAlignment="1" applyProtection="1">
      <alignment horizontal="center" vertical="center" wrapText="1"/>
      <protection locked="0"/>
    </xf>
    <xf numFmtId="0" fontId="36" fillId="2" borderId="63" xfId="0" applyFont="1" applyFill="1" applyBorder="1" applyAlignment="1" applyProtection="1">
      <alignment horizontal="center" vertical="center" wrapText="1"/>
      <protection locked="0"/>
    </xf>
    <xf numFmtId="0" fontId="29" fillId="0" borderId="59" xfId="0" applyFont="1" applyBorder="1" applyAlignment="1">
      <alignment horizontal="left" vertical="center" wrapText="1"/>
    </xf>
    <xf numFmtId="0" fontId="29" fillId="0" borderId="59" xfId="0" applyFont="1" applyBorder="1" applyAlignment="1">
      <alignment horizontal="center" vertical="center" wrapText="1"/>
    </xf>
    <xf numFmtId="0" fontId="29" fillId="0" borderId="21" xfId="0" applyFont="1" applyBorder="1" applyAlignment="1">
      <alignment horizontal="center" vertical="center" wrapText="1"/>
    </xf>
    <xf numFmtId="0" fontId="29" fillId="8" borderId="70" xfId="0" applyFont="1" applyFill="1" applyBorder="1" applyAlignment="1">
      <alignment horizontal="center" vertical="center" wrapText="1"/>
    </xf>
    <xf numFmtId="167" fontId="1" fillId="8" borderId="5" xfId="10" applyNumberFormat="1" applyFont="1" applyFill="1" applyBorder="1" applyAlignment="1" applyProtection="1">
      <alignment vertical="center"/>
    </xf>
    <xf numFmtId="9" fontId="1" fillId="8" borderId="59" xfId="27" applyFont="1" applyFill="1" applyBorder="1" applyAlignment="1" applyProtection="1">
      <alignment vertical="center"/>
    </xf>
    <xf numFmtId="167" fontId="1" fillId="0" borderId="59" xfId="10" applyNumberFormat="1" applyFont="1" applyFill="1" applyBorder="1" applyAlignment="1" applyProtection="1">
      <alignment vertical="center"/>
    </xf>
    <xf numFmtId="167" fontId="1" fillId="0" borderId="22" xfId="10" applyNumberFormat="1" applyFont="1" applyFill="1" applyBorder="1" applyAlignment="1" applyProtection="1">
      <alignment vertical="center"/>
    </xf>
    <xf numFmtId="0" fontId="29" fillId="0" borderId="47" xfId="0" applyFont="1" applyBorder="1" applyAlignment="1">
      <alignment horizontal="center" vertical="center" wrapText="1"/>
    </xf>
    <xf numFmtId="167" fontId="30" fillId="2" borderId="39" xfId="10" applyNumberFormat="1" applyFont="1" applyFill="1" applyBorder="1" applyAlignment="1">
      <alignment horizontal="center" vertical="center" wrapText="1"/>
    </xf>
    <xf numFmtId="167" fontId="36" fillId="2" borderId="39" xfId="10" applyNumberFormat="1" applyFont="1" applyFill="1" applyBorder="1" applyAlignment="1">
      <alignment horizontal="center" vertical="center" wrapText="1"/>
    </xf>
    <xf numFmtId="167" fontId="1" fillId="0" borderId="39" xfId="10" applyNumberFormat="1" applyFont="1" applyFill="1" applyBorder="1" applyAlignment="1" applyProtection="1">
      <alignment vertical="center"/>
    </xf>
    <xf numFmtId="167" fontId="1" fillId="0" borderId="69" xfId="10" applyNumberFormat="1" applyFont="1" applyFill="1" applyBorder="1" applyAlignment="1" applyProtection="1">
      <alignment vertical="center"/>
    </xf>
    <xf numFmtId="167" fontId="1" fillId="0" borderId="66" xfId="10" applyNumberFormat="1" applyFont="1" applyFill="1" applyBorder="1" applyAlignment="1" applyProtection="1">
      <alignment vertical="center"/>
    </xf>
    <xf numFmtId="0" fontId="29" fillId="0" borderId="1" xfId="0" applyFont="1" applyBorder="1" applyAlignment="1">
      <alignment horizontal="center" vertical="center" wrapText="1"/>
    </xf>
    <xf numFmtId="0" fontId="29" fillId="0" borderId="17" xfId="0" applyFont="1" applyBorder="1" applyAlignment="1">
      <alignment vertical="center" wrapText="1"/>
    </xf>
    <xf numFmtId="0" fontId="29" fillId="0" borderId="17" xfId="0" applyFont="1" applyBorder="1" applyAlignment="1">
      <alignment vertical="center"/>
    </xf>
    <xf numFmtId="0" fontId="29" fillId="0" borderId="17" xfId="0" applyFont="1" applyBorder="1" applyProtection="1">
      <protection locked="0"/>
    </xf>
    <xf numFmtId="0" fontId="29" fillId="0" borderId="30" xfId="0" applyFont="1" applyBorder="1" applyAlignment="1" applyProtection="1">
      <alignment horizontal="center"/>
      <protection locked="0"/>
    </xf>
    <xf numFmtId="44" fontId="0" fillId="3" borderId="34" xfId="10" applyFont="1" applyFill="1" applyBorder="1" applyAlignment="1" applyProtection="1">
      <alignment horizontal="left" vertical="center"/>
    </xf>
    <xf numFmtId="44" fontId="0" fillId="8" borderId="64" xfId="10" applyFont="1" applyFill="1" applyBorder="1" applyAlignment="1" applyProtection="1">
      <alignment horizontal="center" vertical="center" wrapText="1"/>
    </xf>
    <xf numFmtId="0" fontId="0" fillId="0" borderId="64" xfId="0" applyBorder="1" applyAlignment="1">
      <alignment horizontal="center" vertical="center"/>
    </xf>
    <xf numFmtId="0" fontId="0" fillId="8" borderId="71" xfId="24" applyNumberFormat="1" applyFont="1" applyFill="1" applyBorder="1" applyAlignment="1" applyProtection="1">
      <alignment horizontal="center" vertical="center" wrapText="1"/>
    </xf>
    <xf numFmtId="0" fontId="15" fillId="8" borderId="71" xfId="10" applyNumberFormat="1" applyFont="1" applyFill="1" applyBorder="1" applyAlignment="1" applyProtection="1">
      <alignment horizontal="center" vertical="center" wrapText="1"/>
    </xf>
    <xf numFmtId="0" fontId="15" fillId="3" borderId="16" xfId="0" applyFont="1" applyFill="1" applyBorder="1" applyAlignment="1">
      <alignment vertical="center" wrapText="1"/>
    </xf>
    <xf numFmtId="0" fontId="15" fillId="0" borderId="20" xfId="0" applyFont="1" applyBorder="1" applyAlignment="1">
      <alignment vertical="center" wrapText="1"/>
    </xf>
    <xf numFmtId="0" fontId="15" fillId="0" borderId="62" xfId="0" applyFont="1" applyBorder="1" applyAlignment="1">
      <alignment horizontal="left" vertical="center" wrapText="1"/>
    </xf>
    <xf numFmtId="0" fontId="15" fillId="0" borderId="30" xfId="0" applyFont="1" applyBorder="1" applyAlignment="1">
      <alignment horizontal="left" vertical="center" wrapText="1"/>
    </xf>
    <xf numFmtId="0" fontId="15" fillId="0" borderId="14" xfId="0" applyFont="1" applyBorder="1" applyAlignment="1">
      <alignment horizontal="left" vertical="center" wrapText="1"/>
    </xf>
    <xf numFmtId="0" fontId="15" fillId="0" borderId="53" xfId="0" applyFont="1" applyBorder="1" applyAlignment="1">
      <alignment horizontal="left" vertical="center" wrapText="1"/>
    </xf>
    <xf numFmtId="0" fontId="15" fillId="0" borderId="52" xfId="0" applyFont="1" applyBorder="1" applyAlignment="1">
      <alignment horizontal="left" vertical="center" wrapText="1"/>
    </xf>
    <xf numFmtId="44" fontId="0" fillId="3" borderId="62" xfId="10" applyFont="1" applyFill="1" applyBorder="1" applyAlignment="1" applyProtection="1">
      <alignment horizontal="left" vertical="center"/>
    </xf>
    <xf numFmtId="44" fontId="0" fillId="3" borderId="14" xfId="10" applyFont="1" applyFill="1" applyBorder="1" applyAlignment="1" applyProtection="1">
      <alignment horizontal="left" vertical="center"/>
    </xf>
    <xf numFmtId="44" fontId="0" fillId="3" borderId="30" xfId="10" applyFont="1" applyFill="1" applyBorder="1" applyAlignment="1" applyProtection="1">
      <alignment horizontal="left" vertical="center"/>
    </xf>
    <xf numFmtId="44" fontId="15" fillId="0" borderId="14" xfId="10" applyFont="1" applyFill="1" applyBorder="1" applyAlignment="1" applyProtection="1">
      <alignment horizontal="left" vertical="center"/>
    </xf>
    <xf numFmtId="44" fontId="15" fillId="0" borderId="47" xfId="10" applyFont="1" applyFill="1" applyBorder="1" applyAlignment="1" applyProtection="1">
      <alignment horizontal="left" vertical="center"/>
    </xf>
    <xf numFmtId="44" fontId="15" fillId="0" borderId="62" xfId="10" applyFont="1" applyFill="1" applyBorder="1" applyAlignment="1" applyProtection="1">
      <alignment horizontal="left" vertical="center"/>
    </xf>
    <xf numFmtId="44" fontId="15" fillId="0" borderId="34" xfId="10" applyFont="1" applyFill="1" applyBorder="1" applyAlignment="1" applyProtection="1">
      <alignment horizontal="left" vertical="center"/>
    </xf>
    <xf numFmtId="44" fontId="15" fillId="8" borderId="30" xfId="10" applyFont="1" applyFill="1" applyBorder="1" applyAlignment="1" applyProtection="1">
      <alignment horizontal="center" vertical="center"/>
    </xf>
    <xf numFmtId="44" fontId="0" fillId="3" borderId="47" xfId="10" applyFont="1" applyFill="1" applyBorder="1" applyAlignment="1" applyProtection="1">
      <alignment horizontal="left" vertical="center"/>
    </xf>
    <xf numFmtId="44" fontId="0" fillId="0" borderId="34" xfId="10" applyFont="1" applyFill="1" applyBorder="1" applyAlignment="1" applyProtection="1">
      <alignment horizontal="left" vertical="center"/>
    </xf>
    <xf numFmtId="44" fontId="0" fillId="8" borderId="30" xfId="10" applyFont="1" applyFill="1" applyBorder="1" applyAlignment="1" applyProtection="1">
      <alignment horizontal="center" vertical="center"/>
    </xf>
    <xf numFmtId="44" fontId="0" fillId="3" borderId="52" xfId="10" applyFont="1" applyFill="1" applyBorder="1" applyAlignment="1" applyProtection="1">
      <alignment horizontal="left" vertical="center"/>
    </xf>
    <xf numFmtId="0" fontId="15" fillId="8" borderId="53" xfId="0" applyFont="1" applyFill="1" applyBorder="1" applyAlignment="1">
      <alignment horizontal="center" vertical="center" wrapText="1"/>
    </xf>
    <xf numFmtId="44" fontId="0" fillId="0" borderId="30" xfId="10" applyFont="1" applyFill="1" applyBorder="1" applyAlignment="1" applyProtection="1">
      <alignment horizontal="left" vertical="center"/>
    </xf>
    <xf numFmtId="44" fontId="0" fillId="8" borderId="53" xfId="10" applyFont="1" applyFill="1" applyBorder="1" applyAlignment="1" applyProtection="1">
      <alignment horizontal="center" vertical="center"/>
    </xf>
    <xf numFmtId="44" fontId="0" fillId="8" borderId="52" xfId="10" applyFont="1" applyFill="1" applyBorder="1" applyAlignment="1" applyProtection="1">
      <alignment horizontal="center" vertical="center"/>
    </xf>
    <xf numFmtId="0" fontId="15" fillId="0" borderId="4" xfId="0" applyFont="1" applyBorder="1" applyAlignment="1">
      <alignment vertical="center" wrapText="1"/>
    </xf>
    <xf numFmtId="0" fontId="15" fillId="0" borderId="29" xfId="0" applyFont="1" applyBorder="1" applyAlignment="1">
      <alignment vertical="center" wrapText="1"/>
    </xf>
    <xf numFmtId="0" fontId="15" fillId="8" borderId="18" xfId="0" applyFont="1" applyFill="1" applyBorder="1" applyAlignment="1">
      <alignment vertical="center" wrapText="1"/>
    </xf>
    <xf numFmtId="44" fontId="0" fillId="0" borderId="14" xfId="10" applyFont="1" applyFill="1" applyBorder="1" applyAlignment="1" applyProtection="1">
      <alignment horizontal="left" vertical="center"/>
    </xf>
    <xf numFmtId="167" fontId="0" fillId="0" borderId="72" xfId="10" applyNumberFormat="1" applyFont="1" applyFill="1" applyBorder="1" applyAlignment="1" applyProtection="1">
      <alignment vertical="center"/>
    </xf>
    <xf numFmtId="167" fontId="0" fillId="0" borderId="74" xfId="10" applyNumberFormat="1" applyFont="1" applyFill="1" applyBorder="1" applyAlignment="1" applyProtection="1">
      <alignment vertical="center"/>
    </xf>
    <xf numFmtId="167" fontId="0" fillId="0" borderId="73" xfId="10" applyNumberFormat="1" applyFont="1" applyFill="1" applyBorder="1" applyAlignment="1" applyProtection="1">
      <alignment vertical="center"/>
    </xf>
    <xf numFmtId="167" fontId="0" fillId="0" borderId="75" xfId="10" applyNumberFormat="1" applyFont="1" applyFill="1" applyBorder="1" applyAlignment="1" applyProtection="1">
      <alignment vertical="center"/>
    </xf>
    <xf numFmtId="167" fontId="0" fillId="0" borderId="71" xfId="10" applyNumberFormat="1" applyFont="1" applyFill="1" applyBorder="1" applyAlignment="1" applyProtection="1">
      <alignment vertical="center"/>
    </xf>
    <xf numFmtId="167" fontId="15" fillId="0" borderId="73" xfId="10" applyNumberFormat="1" applyFont="1" applyFill="1" applyBorder="1" applyAlignment="1" applyProtection="1">
      <alignment vertical="center"/>
    </xf>
    <xf numFmtId="167" fontId="15" fillId="0" borderId="74" xfId="10" applyNumberFormat="1" applyFont="1" applyFill="1" applyBorder="1" applyAlignment="1" applyProtection="1">
      <alignment vertical="center"/>
    </xf>
    <xf numFmtId="167" fontId="15" fillId="0" borderId="71" xfId="10" applyNumberFormat="1" applyFont="1" applyFill="1" applyBorder="1" applyAlignment="1" applyProtection="1">
      <alignment vertical="center"/>
    </xf>
    <xf numFmtId="167" fontId="15" fillId="0" borderId="72" xfId="10" applyNumberFormat="1" applyFont="1" applyFill="1" applyBorder="1" applyAlignment="1" applyProtection="1">
      <alignment vertical="center"/>
    </xf>
    <xf numFmtId="167" fontId="15" fillId="0" borderId="75" xfId="10" applyNumberFormat="1" applyFont="1" applyFill="1" applyBorder="1" applyAlignment="1" applyProtection="1">
      <alignment vertical="center"/>
    </xf>
    <xf numFmtId="167" fontId="0" fillId="8" borderId="19" xfId="10" applyNumberFormat="1" applyFont="1" applyFill="1" applyBorder="1" applyProtection="1"/>
    <xf numFmtId="167" fontId="0" fillId="8" borderId="15" xfId="10" applyNumberFormat="1" applyFont="1" applyFill="1" applyBorder="1" applyProtection="1"/>
    <xf numFmtId="167" fontId="0" fillId="8" borderId="61" xfId="10" applyNumberFormat="1" applyFont="1" applyFill="1" applyBorder="1" applyProtection="1"/>
    <xf numFmtId="167" fontId="0" fillId="8" borderId="13" xfId="10" applyNumberFormat="1" applyFont="1" applyFill="1" applyBorder="1" applyProtection="1"/>
    <xf numFmtId="167" fontId="0" fillId="8" borderId="51" xfId="10" applyNumberFormat="1" applyFont="1" applyFill="1" applyBorder="1" applyProtection="1"/>
    <xf numFmtId="167" fontId="15" fillId="8" borderId="15" xfId="10" applyNumberFormat="1" applyFont="1" applyFill="1" applyBorder="1" applyProtection="1"/>
    <xf numFmtId="167" fontId="15" fillId="8" borderId="4" xfId="10" applyNumberFormat="1" applyFont="1" applyFill="1" applyBorder="1" applyProtection="1"/>
    <xf numFmtId="167" fontId="15" fillId="8" borderId="61" xfId="10" applyNumberFormat="1" applyFont="1" applyFill="1" applyBorder="1" applyProtection="1"/>
    <xf numFmtId="167" fontId="15" fillId="8" borderId="0" xfId="10" applyNumberFormat="1" applyFont="1" applyFill="1" applyBorder="1" applyProtection="1"/>
    <xf numFmtId="167" fontId="15" fillId="8" borderId="19" xfId="10" applyNumberFormat="1" applyFont="1" applyFill="1" applyBorder="1" applyProtection="1"/>
    <xf numFmtId="167" fontId="15" fillId="8" borderId="51" xfId="10" applyNumberFormat="1" applyFont="1" applyFill="1" applyBorder="1" applyProtection="1"/>
    <xf numFmtId="167" fontId="0" fillId="8" borderId="4" xfId="10" applyNumberFormat="1" applyFont="1" applyFill="1" applyBorder="1" applyProtection="1"/>
    <xf numFmtId="167" fontId="0" fillId="8" borderId="0" xfId="10" applyNumberFormat="1" applyFont="1" applyFill="1" applyBorder="1" applyProtection="1"/>
    <xf numFmtId="0" fontId="15" fillId="8" borderId="74" xfId="0" applyFont="1" applyFill="1" applyBorder="1" applyAlignment="1">
      <alignment horizontal="center" vertical="center"/>
    </xf>
    <xf numFmtId="0" fontId="15" fillId="8" borderId="71" xfId="0" applyFont="1" applyFill="1" applyBorder="1" applyAlignment="1">
      <alignment horizontal="center" vertical="center"/>
    </xf>
    <xf numFmtId="0" fontId="0" fillId="8" borderId="75" xfId="0" applyFill="1" applyBorder="1" applyAlignment="1">
      <alignment horizontal="center" vertical="center"/>
    </xf>
    <xf numFmtId="0" fontId="0" fillId="0" borderId="63" xfId="0" applyBorder="1" applyAlignment="1">
      <alignment horizontal="center" vertical="center"/>
    </xf>
    <xf numFmtId="167" fontId="0" fillId="0" borderId="63" xfId="10" applyNumberFormat="1" applyFont="1" applyFill="1" applyBorder="1" applyAlignment="1" applyProtection="1">
      <alignment vertical="center"/>
    </xf>
    <xf numFmtId="9" fontId="30" fillId="2" borderId="70" xfId="27" applyFont="1" applyFill="1" applyBorder="1" applyAlignment="1">
      <alignment horizontal="center" vertical="center" wrapText="1"/>
    </xf>
    <xf numFmtId="167" fontId="30" fillId="2" borderId="70" xfId="10" applyNumberFormat="1" applyFont="1" applyFill="1" applyBorder="1" applyAlignment="1">
      <alignment horizontal="center" vertical="center" wrapText="1"/>
    </xf>
    <xf numFmtId="0" fontId="15" fillId="8" borderId="73" xfId="0" applyFont="1" applyFill="1" applyBorder="1" applyAlignment="1">
      <alignment horizontal="center" vertical="center" wrapText="1"/>
    </xf>
    <xf numFmtId="167" fontId="0" fillId="8" borderId="49" xfId="10" applyNumberFormat="1" applyFont="1" applyFill="1" applyBorder="1" applyAlignment="1" applyProtection="1">
      <alignment vertical="center"/>
    </xf>
    <xf numFmtId="0" fontId="15" fillId="0" borderId="5" xfId="0" applyFont="1" applyBorder="1" applyAlignment="1">
      <alignment vertical="center" wrapText="1"/>
    </xf>
    <xf numFmtId="0" fontId="15" fillId="0" borderId="59" xfId="0" applyFont="1" applyBorder="1" applyAlignment="1">
      <alignment horizontal="left" vertical="center" wrapText="1"/>
    </xf>
    <xf numFmtId="0" fontId="15" fillId="0" borderId="21" xfId="0" applyFont="1" applyBorder="1" applyAlignment="1">
      <alignment horizontal="center" vertical="center" wrapText="1"/>
    </xf>
    <xf numFmtId="0" fontId="15" fillId="8" borderId="70" xfId="0" applyFont="1" applyFill="1" applyBorder="1" applyAlignment="1">
      <alignment horizontal="center" vertical="center" wrapText="1"/>
    </xf>
    <xf numFmtId="0" fontId="15" fillId="3" borderId="20" xfId="0" applyFont="1" applyFill="1" applyBorder="1" applyAlignment="1">
      <alignment vertical="center" wrapText="1"/>
    </xf>
    <xf numFmtId="167" fontId="0" fillId="8" borderId="15" xfId="10" applyNumberFormat="1" applyFont="1" applyFill="1" applyBorder="1" applyAlignment="1" applyProtection="1">
      <alignment horizontal="center" vertical="center"/>
    </xf>
    <xf numFmtId="167" fontId="1" fillId="0" borderId="17" xfId="10" applyNumberFormat="1" applyFont="1" applyFill="1" applyBorder="1" applyProtection="1"/>
    <xf numFmtId="0" fontId="25" fillId="8" borderId="24" xfId="0" applyFont="1" applyFill="1" applyBorder="1" applyAlignment="1">
      <alignment horizontal="left" vertical="center" wrapText="1"/>
    </xf>
    <xf numFmtId="0" fontId="25" fillId="8" borderId="27" xfId="0" applyFont="1" applyFill="1" applyBorder="1" applyAlignment="1">
      <alignment horizontal="left" vertical="center" wrapText="1"/>
    </xf>
    <xf numFmtId="0" fontId="14" fillId="7" borderId="64" xfId="0" applyFont="1" applyFill="1" applyBorder="1" applyAlignment="1">
      <alignment horizontal="center" vertical="center" wrapText="1"/>
    </xf>
    <xf numFmtId="167" fontId="0" fillId="0" borderId="60" xfId="10" applyNumberFormat="1" applyFont="1" applyFill="1" applyBorder="1" applyAlignment="1" applyProtection="1">
      <alignment vertical="center"/>
    </xf>
    <xf numFmtId="44" fontId="0" fillId="3" borderId="53" xfId="10" applyFont="1" applyFill="1" applyBorder="1" applyAlignment="1" applyProtection="1">
      <alignment horizontal="left" vertical="center"/>
    </xf>
    <xf numFmtId="9" fontId="0" fillId="8" borderId="17" xfId="27" applyFont="1" applyFill="1" applyBorder="1" applyAlignment="1" applyProtection="1">
      <alignment vertical="center"/>
    </xf>
    <xf numFmtId="9" fontId="0" fillId="8" borderId="65" xfId="27" applyFont="1" applyFill="1" applyBorder="1" applyAlignment="1" applyProtection="1">
      <alignment vertical="center"/>
    </xf>
    <xf numFmtId="9" fontId="0" fillId="8" borderId="57" xfId="27" applyFont="1" applyFill="1" applyBorder="1" applyAlignment="1" applyProtection="1">
      <alignment vertical="center"/>
    </xf>
    <xf numFmtId="9" fontId="0" fillId="8" borderId="77" xfId="27" applyFont="1" applyFill="1" applyBorder="1" applyAlignment="1" applyProtection="1">
      <alignment vertical="center"/>
    </xf>
    <xf numFmtId="9" fontId="0" fillId="8" borderId="69" xfId="27" applyFont="1" applyFill="1" applyBorder="1" applyAlignment="1" applyProtection="1">
      <alignment vertical="center"/>
    </xf>
    <xf numFmtId="9" fontId="0" fillId="8" borderId="66" xfId="27" applyFont="1" applyFill="1" applyBorder="1" applyAlignment="1" applyProtection="1">
      <alignment vertical="center"/>
    </xf>
    <xf numFmtId="9" fontId="15" fillId="8" borderId="65" xfId="27" applyFont="1" applyFill="1" applyBorder="1" applyAlignment="1" applyProtection="1">
      <alignment vertical="center"/>
    </xf>
    <xf numFmtId="9" fontId="15" fillId="8" borderId="57" xfId="27" applyFont="1" applyFill="1" applyBorder="1" applyAlignment="1" applyProtection="1">
      <alignment vertical="center"/>
    </xf>
    <xf numFmtId="9" fontId="15" fillId="8" borderId="25" xfId="27" applyFont="1" applyFill="1" applyBorder="1" applyAlignment="1" applyProtection="1">
      <alignment vertical="center"/>
    </xf>
    <xf numFmtId="9" fontId="15" fillId="8" borderId="50" xfId="27" applyFont="1" applyFill="1" applyBorder="1" applyAlignment="1" applyProtection="1">
      <alignment vertical="center"/>
    </xf>
    <xf numFmtId="9" fontId="15" fillId="8" borderId="77" xfId="27" applyFont="1" applyFill="1" applyBorder="1" applyAlignment="1" applyProtection="1">
      <alignment vertical="center"/>
    </xf>
    <xf numFmtId="9" fontId="15" fillId="8" borderId="66" xfId="27" applyFont="1" applyFill="1" applyBorder="1" applyAlignment="1" applyProtection="1">
      <alignment vertical="center"/>
    </xf>
    <xf numFmtId="9" fontId="0" fillId="8" borderId="25" xfId="27" applyFont="1" applyFill="1" applyBorder="1" applyAlignment="1" applyProtection="1">
      <alignment vertical="center"/>
    </xf>
    <xf numFmtId="9" fontId="0" fillId="8" borderId="50" xfId="27" applyFont="1" applyFill="1" applyBorder="1" applyAlignment="1" applyProtection="1">
      <alignment vertical="center"/>
    </xf>
    <xf numFmtId="9" fontId="0" fillId="8" borderId="41" xfId="27" applyFont="1" applyFill="1" applyBorder="1" applyAlignment="1" applyProtection="1">
      <alignment vertical="center"/>
    </xf>
    <xf numFmtId="9" fontId="0" fillId="8" borderId="42" xfId="27" applyFont="1" applyFill="1" applyBorder="1" applyAlignment="1" applyProtection="1">
      <alignment vertical="center"/>
    </xf>
    <xf numFmtId="0" fontId="15" fillId="8" borderId="60" xfId="0" applyFont="1" applyFill="1" applyBorder="1" applyAlignment="1">
      <alignment horizontal="center" vertical="center" wrapText="1"/>
    </xf>
    <xf numFmtId="167" fontId="0" fillId="8" borderId="31" xfId="10" applyNumberFormat="1" applyFont="1" applyFill="1" applyBorder="1" applyAlignment="1" applyProtection="1">
      <alignment vertical="center"/>
    </xf>
    <xf numFmtId="167" fontId="27" fillId="6" borderId="31" xfId="10" applyNumberFormat="1" applyFont="1" applyFill="1" applyBorder="1" applyAlignment="1" applyProtection="1">
      <alignment vertical="center"/>
    </xf>
    <xf numFmtId="167" fontId="27" fillId="6" borderId="45" xfId="10" applyNumberFormat="1" applyFont="1" applyFill="1" applyBorder="1" applyAlignment="1" applyProtection="1">
      <alignment vertical="center"/>
    </xf>
    <xf numFmtId="0" fontId="1" fillId="0" borderId="2" xfId="0" applyFont="1" applyBorder="1" applyAlignment="1">
      <alignment horizontal="left" vertical="center" wrapText="1"/>
    </xf>
    <xf numFmtId="167" fontId="1" fillId="8" borderId="48" xfId="0" applyNumberFormat="1" applyFont="1" applyFill="1" applyBorder="1" applyAlignment="1">
      <alignment horizontal="center" vertical="center"/>
    </xf>
    <xf numFmtId="0" fontId="29" fillId="0" borderId="17" xfId="0" applyFont="1" applyBorder="1" applyAlignment="1" applyProtection="1">
      <alignment wrapText="1"/>
      <protection locked="0"/>
    </xf>
    <xf numFmtId="0" fontId="0" fillId="8" borderId="61" xfId="10" applyNumberFormat="1" applyFont="1" applyFill="1" applyBorder="1" applyAlignment="1" applyProtection="1">
      <alignment horizontal="center" vertical="center" wrapText="1"/>
    </xf>
    <xf numFmtId="0" fontId="0" fillId="8" borderId="15" xfId="10" applyNumberFormat="1" applyFont="1" applyFill="1" applyBorder="1" applyAlignment="1" applyProtection="1">
      <alignment horizontal="center" vertical="center" wrapText="1"/>
    </xf>
    <xf numFmtId="0" fontId="0" fillId="8" borderId="19" xfId="10" applyNumberFormat="1" applyFont="1" applyFill="1" applyBorder="1" applyAlignment="1" applyProtection="1">
      <alignment horizontal="center" vertical="center" wrapText="1"/>
    </xf>
    <xf numFmtId="0" fontId="0" fillId="8" borderId="13" xfId="10" applyNumberFormat="1" applyFont="1" applyFill="1" applyBorder="1" applyAlignment="1" applyProtection="1">
      <alignment horizontal="center" vertical="center" wrapText="1"/>
    </xf>
    <xf numFmtId="0" fontId="0" fillId="8" borderId="51" xfId="10" applyNumberFormat="1" applyFont="1" applyFill="1" applyBorder="1" applyAlignment="1" applyProtection="1">
      <alignment horizontal="center" vertical="center" wrapText="1"/>
    </xf>
    <xf numFmtId="49" fontId="0" fillId="8" borderId="61" xfId="24" applyNumberFormat="1" applyFont="1" applyFill="1" applyBorder="1" applyAlignment="1" applyProtection="1">
      <alignment horizontal="center" vertical="center" wrapText="1"/>
    </xf>
    <xf numFmtId="0" fontId="0" fillId="8" borderId="19" xfId="24" applyNumberFormat="1" applyFont="1" applyFill="1" applyBorder="1" applyAlignment="1" applyProtection="1">
      <alignment horizontal="center" vertical="center" wrapText="1"/>
    </xf>
    <xf numFmtId="49" fontId="0" fillId="8" borderId="19" xfId="24" applyNumberFormat="1" applyFont="1" applyFill="1" applyBorder="1" applyAlignment="1" applyProtection="1">
      <alignment horizontal="center" vertical="center" wrapText="1"/>
    </xf>
    <xf numFmtId="0" fontId="0" fillId="8" borderId="13" xfId="24" applyNumberFormat="1" applyFont="1" applyFill="1" applyBorder="1" applyAlignment="1" applyProtection="1">
      <alignment horizontal="center" vertical="center" wrapText="1"/>
    </xf>
    <xf numFmtId="0" fontId="0" fillId="8" borderId="51" xfId="24" applyNumberFormat="1" applyFont="1" applyFill="1" applyBorder="1" applyAlignment="1" applyProtection="1">
      <alignment horizontal="center" vertical="center" wrapText="1"/>
    </xf>
    <xf numFmtId="44" fontId="0" fillId="8" borderId="61" xfId="10" applyFont="1" applyFill="1" applyBorder="1" applyAlignment="1" applyProtection="1">
      <alignment horizontal="center" vertical="center" wrapText="1"/>
    </xf>
    <xf numFmtId="44" fontId="0" fillId="8" borderId="15" xfId="10" applyFont="1" applyFill="1" applyBorder="1" applyAlignment="1" applyProtection="1">
      <alignment horizontal="center" vertical="center" wrapText="1"/>
    </xf>
    <xf numFmtId="44" fontId="0" fillId="8" borderId="19" xfId="10" applyFont="1" applyFill="1" applyBorder="1" applyAlignment="1" applyProtection="1">
      <alignment horizontal="center" vertical="center" wrapText="1"/>
    </xf>
    <xf numFmtId="44" fontId="15" fillId="8" borderId="61" xfId="10" applyFont="1" applyFill="1" applyBorder="1" applyAlignment="1" applyProtection="1">
      <alignment horizontal="center" vertical="center" wrapText="1"/>
    </xf>
    <xf numFmtId="44" fontId="15" fillId="8" borderId="19" xfId="10" applyFont="1" applyFill="1" applyBorder="1" applyAlignment="1" applyProtection="1">
      <alignment horizontal="center" vertical="center" wrapText="1"/>
    </xf>
    <xf numFmtId="44" fontId="15" fillId="8" borderId="15" xfId="10" applyFont="1" applyFill="1" applyBorder="1" applyAlignment="1" applyProtection="1">
      <alignment horizontal="center" vertical="center" wrapText="1"/>
    </xf>
    <xf numFmtId="44" fontId="15" fillId="8" borderId="51" xfId="10" applyFont="1" applyFill="1" applyBorder="1" applyAlignment="1" applyProtection="1">
      <alignment horizontal="center" vertical="center" wrapText="1"/>
    </xf>
    <xf numFmtId="44" fontId="15" fillId="8" borderId="13" xfId="10" applyFont="1" applyFill="1" applyBorder="1" applyAlignment="1" applyProtection="1">
      <alignment horizontal="center" vertical="center" wrapText="1"/>
    </xf>
    <xf numFmtId="0" fontId="15" fillId="8" borderId="51" xfId="10" applyNumberFormat="1" applyFont="1" applyFill="1" applyBorder="1" applyAlignment="1" applyProtection="1">
      <alignment horizontal="center" vertical="center" wrapText="1"/>
    </xf>
    <xf numFmtId="44" fontId="0" fillId="8" borderId="4" xfId="10" applyFont="1" applyFill="1" applyBorder="1" applyAlignment="1" applyProtection="1">
      <alignment horizontal="center" vertical="center" wrapText="1"/>
    </xf>
    <xf numFmtId="44" fontId="0" fillId="8" borderId="0" xfId="10" applyFont="1" applyFill="1" applyBorder="1" applyAlignment="1" applyProtection="1">
      <alignment horizontal="center" vertical="center" wrapText="1"/>
    </xf>
    <xf numFmtId="44" fontId="0" fillId="8" borderId="13" xfId="10" applyFont="1" applyFill="1" applyBorder="1" applyAlignment="1" applyProtection="1">
      <alignment horizontal="center" vertical="center" wrapText="1"/>
    </xf>
    <xf numFmtId="44" fontId="0" fillId="8" borderId="51" xfId="10" applyFont="1" applyFill="1" applyBorder="1" applyAlignment="1" applyProtection="1">
      <alignment horizontal="center" vertical="center" wrapText="1"/>
    </xf>
    <xf numFmtId="167" fontId="23" fillId="2" borderId="24" xfId="10" applyNumberFormat="1" applyFont="1" applyFill="1" applyBorder="1" applyAlignment="1">
      <alignment horizontal="center" vertical="center" wrapText="1"/>
    </xf>
    <xf numFmtId="0" fontId="30" fillId="2" borderId="25" xfId="22" applyFont="1" applyFill="1" applyBorder="1" applyAlignment="1">
      <alignment horizontal="center" vertical="center" wrapText="1"/>
    </xf>
    <xf numFmtId="167" fontId="30" fillId="2" borderId="58" xfId="10" applyNumberFormat="1" applyFont="1" applyFill="1" applyBorder="1" applyAlignment="1">
      <alignment horizontal="center" vertical="center" wrapText="1"/>
    </xf>
    <xf numFmtId="167" fontId="30" fillId="2" borderId="59" xfId="10" applyNumberFormat="1" applyFont="1" applyFill="1" applyBorder="1" applyAlignment="1">
      <alignment horizontal="center" vertical="center" wrapText="1"/>
    </xf>
    <xf numFmtId="167" fontId="30" fillId="2" borderId="21" xfId="10" applyNumberFormat="1" applyFont="1" applyFill="1" applyBorder="1" applyAlignment="1">
      <alignment horizontal="center" vertical="center" wrapText="1"/>
    </xf>
    <xf numFmtId="167" fontId="30" fillId="2" borderId="22" xfId="10" applyNumberFormat="1" applyFont="1" applyFill="1" applyBorder="1" applyAlignment="1">
      <alignment horizontal="center" vertical="center" wrapText="1"/>
    </xf>
    <xf numFmtId="0" fontId="14" fillId="7" borderId="50" xfId="0" applyFont="1" applyFill="1" applyBorder="1" applyAlignment="1">
      <alignment horizontal="center" vertical="center" wrapText="1"/>
    </xf>
    <xf numFmtId="0" fontId="14" fillId="7" borderId="72" xfId="0" applyFont="1" applyFill="1" applyBorder="1" applyAlignment="1">
      <alignment horizontal="center" vertical="center" wrapText="1"/>
    </xf>
    <xf numFmtId="0" fontId="30" fillId="2" borderId="44" xfId="22" applyFont="1" applyFill="1" applyBorder="1" applyAlignment="1">
      <alignment horizontal="center" vertical="center" wrapText="1"/>
    </xf>
    <xf numFmtId="0" fontId="15" fillId="3" borderId="49" xfId="0" applyFont="1" applyFill="1" applyBorder="1" applyAlignment="1">
      <alignment vertical="center" wrapText="1"/>
    </xf>
    <xf numFmtId="167" fontId="1" fillId="0" borderId="40" xfId="10" applyNumberFormat="1" applyFont="1" applyFill="1" applyBorder="1" applyAlignment="1" applyProtection="1">
      <alignment vertical="center"/>
    </xf>
    <xf numFmtId="0" fontId="14" fillId="7" borderId="74" xfId="0" applyFont="1" applyFill="1" applyBorder="1" applyAlignment="1">
      <alignment horizontal="center" vertical="center" wrapText="1"/>
    </xf>
    <xf numFmtId="0" fontId="15" fillId="0" borderId="23" xfId="0" applyFont="1" applyBorder="1" applyAlignment="1">
      <alignment horizontal="left" vertical="center" wrapText="1"/>
    </xf>
    <xf numFmtId="0" fontId="15" fillId="0" borderId="34" xfId="0" applyFont="1" applyBorder="1" applyAlignment="1">
      <alignment horizontal="center" vertical="center" wrapText="1"/>
    </xf>
    <xf numFmtId="0" fontId="15" fillId="0" borderId="79" xfId="0" applyFont="1" applyBorder="1" applyAlignment="1">
      <alignment horizontal="left" vertical="center" wrapText="1"/>
    </xf>
    <xf numFmtId="0" fontId="15" fillId="0" borderId="80" xfId="0" applyFont="1" applyBorder="1" applyAlignment="1">
      <alignment horizontal="center" vertical="center" wrapText="1"/>
    </xf>
    <xf numFmtId="0" fontId="15" fillId="8" borderId="81" xfId="0" applyFont="1" applyFill="1" applyBorder="1" applyAlignment="1">
      <alignment horizontal="center" vertical="center" wrapText="1"/>
    </xf>
    <xf numFmtId="9" fontId="0" fillId="8" borderId="79" xfId="27" applyFont="1" applyFill="1" applyBorder="1" applyAlignment="1" applyProtection="1">
      <alignment vertical="center"/>
    </xf>
    <xf numFmtId="167" fontId="0" fillId="0" borderId="79" xfId="10" applyNumberFormat="1" applyFont="1" applyFill="1" applyBorder="1" applyAlignment="1" applyProtection="1">
      <alignment vertical="center"/>
    </xf>
    <xf numFmtId="0" fontId="15" fillId="0" borderId="33" xfId="0" applyFont="1" applyBorder="1" applyAlignment="1">
      <alignment horizontal="left" vertical="center" wrapText="1"/>
    </xf>
    <xf numFmtId="0" fontId="15" fillId="0" borderId="47" xfId="0" applyFont="1" applyBorder="1" applyAlignment="1">
      <alignment horizontal="center" vertical="center" wrapText="1"/>
    </xf>
    <xf numFmtId="0" fontId="15" fillId="8" borderId="64" xfId="0" applyFont="1" applyFill="1" applyBorder="1" applyAlignment="1">
      <alignment horizontal="center" vertical="center" wrapText="1"/>
    </xf>
    <xf numFmtId="9" fontId="0" fillId="8" borderId="33" xfId="27" applyFont="1" applyFill="1" applyBorder="1" applyAlignment="1" applyProtection="1">
      <alignment vertical="center"/>
    </xf>
    <xf numFmtId="167" fontId="0" fillId="0" borderId="33" xfId="10" applyNumberFormat="1" applyFont="1" applyFill="1" applyBorder="1" applyAlignment="1" applyProtection="1">
      <alignment vertical="center"/>
    </xf>
    <xf numFmtId="167" fontId="0" fillId="0" borderId="46" xfId="10" applyNumberFormat="1" applyFont="1" applyFill="1" applyBorder="1" applyAlignment="1" applyProtection="1">
      <alignment vertical="center"/>
    </xf>
    <xf numFmtId="0" fontId="15" fillId="0" borderId="83" xfId="0" applyFont="1" applyBorder="1" applyAlignment="1">
      <alignment horizontal="left" vertical="center" wrapText="1"/>
    </xf>
    <xf numFmtId="0" fontId="15" fillId="0" borderId="86" xfId="0" applyFont="1" applyBorder="1" applyAlignment="1">
      <alignment horizontal="center" vertical="center" wrapText="1"/>
    </xf>
    <xf numFmtId="0" fontId="15" fillId="8" borderId="87" xfId="0" applyFont="1" applyFill="1" applyBorder="1" applyAlignment="1">
      <alignment horizontal="center" vertical="center" wrapText="1"/>
    </xf>
    <xf numFmtId="9" fontId="0" fillId="8" borderId="89" xfId="27" applyFont="1" applyFill="1" applyBorder="1" applyAlignment="1" applyProtection="1">
      <alignment vertical="center"/>
    </xf>
    <xf numFmtId="167" fontId="0" fillId="0" borderId="89" xfId="10" applyNumberFormat="1" applyFont="1" applyFill="1" applyBorder="1" applyAlignment="1" applyProtection="1">
      <alignment vertical="center"/>
    </xf>
    <xf numFmtId="167" fontId="0" fillId="0" borderId="90" xfId="10" applyNumberFormat="1" applyFont="1" applyFill="1" applyBorder="1" applyAlignment="1" applyProtection="1">
      <alignment vertical="center"/>
    </xf>
    <xf numFmtId="0" fontId="15" fillId="0" borderId="92" xfId="0" applyFont="1" applyBorder="1" applyAlignment="1">
      <alignment horizontal="center" vertical="center" wrapText="1"/>
    </xf>
    <xf numFmtId="0" fontId="15" fillId="8" borderId="91" xfId="0" applyFont="1" applyFill="1" applyBorder="1" applyAlignment="1">
      <alignment horizontal="center" vertical="center" wrapText="1"/>
    </xf>
    <xf numFmtId="9" fontId="0" fillId="8" borderId="94" xfId="27" applyFont="1" applyFill="1" applyBorder="1" applyAlignment="1" applyProtection="1">
      <alignment vertical="center"/>
    </xf>
    <xf numFmtId="167" fontId="0" fillId="0" borderId="94" xfId="10" applyNumberFormat="1" applyFont="1" applyFill="1" applyBorder="1" applyAlignment="1" applyProtection="1">
      <alignment vertical="center"/>
    </xf>
    <xf numFmtId="167" fontId="0" fillId="0" borderId="95" xfId="10" applyNumberFormat="1" applyFont="1" applyFill="1" applyBorder="1" applyAlignment="1" applyProtection="1">
      <alignment vertical="center"/>
    </xf>
    <xf numFmtId="0" fontId="15" fillId="8" borderId="63" xfId="0" applyFont="1" applyFill="1" applyBorder="1" applyAlignment="1">
      <alignment horizontal="center" vertical="center" wrapText="1"/>
    </xf>
    <xf numFmtId="0" fontId="15" fillId="8" borderId="38" xfId="0" applyFont="1" applyFill="1" applyBorder="1" applyAlignment="1">
      <alignment vertical="center" wrapText="1"/>
    </xf>
    <xf numFmtId="0" fontId="15" fillId="8" borderId="33" xfId="0" applyFont="1" applyFill="1" applyBorder="1" applyAlignment="1">
      <alignment horizontal="center" vertical="center" wrapText="1"/>
    </xf>
    <xf numFmtId="0" fontId="15" fillId="8" borderId="47" xfId="0" applyFont="1" applyFill="1" applyBorder="1" applyAlignment="1">
      <alignment horizontal="center" vertical="center" wrapText="1"/>
    </xf>
    <xf numFmtId="0" fontId="15" fillId="0" borderId="97" xfId="0" applyFont="1" applyBorder="1" applyAlignment="1">
      <alignment horizontal="left" vertical="center" wrapText="1"/>
    </xf>
    <xf numFmtId="0" fontId="15" fillId="0" borderId="98" xfId="0" applyFont="1" applyBorder="1" applyAlignment="1">
      <alignment horizontal="center" vertical="center" wrapText="1"/>
    </xf>
    <xf numFmtId="0" fontId="15" fillId="8" borderId="84" xfId="0" applyFont="1" applyFill="1" applyBorder="1" applyAlignment="1">
      <alignment horizontal="center" vertical="center" wrapText="1"/>
    </xf>
    <xf numFmtId="9" fontId="0" fillId="8" borderId="97" xfId="27" applyFont="1" applyFill="1" applyBorder="1" applyAlignment="1" applyProtection="1">
      <alignment vertical="center"/>
    </xf>
    <xf numFmtId="167" fontId="0" fillId="0" borderId="97" xfId="10" applyNumberFormat="1" applyFont="1" applyFill="1" applyBorder="1" applyAlignment="1" applyProtection="1">
      <alignment vertical="center"/>
    </xf>
    <xf numFmtId="0" fontId="15" fillId="0" borderId="99" xfId="0" applyFont="1" applyBorder="1" applyAlignment="1">
      <alignment vertical="center" wrapText="1"/>
    </xf>
    <xf numFmtId="0" fontId="15" fillId="0" borderId="100" xfId="0" applyFont="1" applyBorder="1" applyAlignment="1">
      <alignment horizontal="left" vertical="center" wrapText="1"/>
    </xf>
    <xf numFmtId="0" fontId="15" fillId="0" borderId="101" xfId="0" applyFont="1" applyBorder="1" applyAlignment="1">
      <alignment horizontal="center" vertical="center" wrapText="1"/>
    </xf>
    <xf numFmtId="0" fontId="15" fillId="8" borderId="102" xfId="0" applyFont="1" applyFill="1" applyBorder="1" applyAlignment="1">
      <alignment horizontal="center" vertical="center" wrapText="1"/>
    </xf>
    <xf numFmtId="9" fontId="0" fillId="8" borderId="103" xfId="27" applyFont="1" applyFill="1" applyBorder="1" applyAlignment="1" applyProtection="1">
      <alignment vertical="center"/>
    </xf>
    <xf numFmtId="167" fontId="0" fillId="0" borderId="103" xfId="10" applyNumberFormat="1" applyFont="1" applyFill="1" applyBorder="1" applyAlignment="1" applyProtection="1">
      <alignment vertical="center"/>
    </xf>
    <xf numFmtId="167" fontId="0" fillId="0" borderId="104" xfId="10" applyNumberFormat="1" applyFont="1" applyFill="1" applyBorder="1" applyAlignment="1" applyProtection="1">
      <alignment vertical="center"/>
    </xf>
    <xf numFmtId="0" fontId="15" fillId="0" borderId="93" xfId="0" applyFont="1" applyBorder="1" applyAlignment="1">
      <alignment vertical="center" wrapText="1"/>
    </xf>
    <xf numFmtId="0" fontId="15" fillId="0" borderId="94" xfId="0" applyFont="1" applyBorder="1" applyAlignment="1">
      <alignment horizontal="left" vertical="center" wrapText="1"/>
    </xf>
    <xf numFmtId="167" fontId="0" fillId="0" borderId="105" xfId="10" applyNumberFormat="1" applyFont="1" applyFill="1" applyBorder="1" applyAlignment="1" applyProtection="1">
      <alignment vertical="center"/>
    </xf>
    <xf numFmtId="0" fontId="14" fillId="7" borderId="75" xfId="0" applyFont="1" applyFill="1" applyBorder="1" applyAlignment="1">
      <alignment horizontal="center" vertical="center" wrapText="1"/>
    </xf>
    <xf numFmtId="0" fontId="15" fillId="0" borderId="88" xfId="0" applyFont="1" applyBorder="1" applyAlignment="1">
      <alignment vertical="center" wrapText="1"/>
    </xf>
    <xf numFmtId="0" fontId="15" fillId="0" borderId="89" xfId="0" applyFont="1" applyBorder="1" applyAlignment="1">
      <alignment horizontal="left" vertical="center" wrapText="1"/>
    </xf>
    <xf numFmtId="167" fontId="0" fillId="8" borderId="18" xfId="10" applyNumberFormat="1" applyFont="1" applyFill="1" applyBorder="1" applyAlignment="1" applyProtection="1">
      <alignment vertical="center"/>
    </xf>
    <xf numFmtId="0" fontId="15" fillId="8" borderId="85" xfId="0" applyFont="1" applyFill="1" applyBorder="1" applyAlignment="1">
      <alignment vertical="center" wrapText="1"/>
    </xf>
    <xf numFmtId="0" fontId="15" fillId="8" borderId="89" xfId="0" applyFont="1" applyFill="1" applyBorder="1" applyAlignment="1">
      <alignment horizontal="center" vertical="center" wrapText="1"/>
    </xf>
    <xf numFmtId="0" fontId="15" fillId="8" borderId="86" xfId="0" applyFont="1" applyFill="1" applyBorder="1" applyAlignment="1">
      <alignment horizontal="center" vertical="center" wrapText="1"/>
    </xf>
    <xf numFmtId="0" fontId="15" fillId="0" borderId="31" xfId="0" applyFont="1" applyBorder="1" applyAlignment="1">
      <alignment vertical="center" wrapText="1"/>
    </xf>
    <xf numFmtId="167" fontId="30" fillId="2" borderId="46" xfId="10" applyNumberFormat="1" applyFont="1" applyFill="1" applyBorder="1" applyAlignment="1">
      <alignment horizontal="center" vertical="center" wrapText="1"/>
    </xf>
    <xf numFmtId="0" fontId="30" fillId="2" borderId="40" xfId="22" applyFont="1" applyFill="1" applyBorder="1" applyAlignment="1">
      <alignment horizontal="center" vertical="center" wrapText="1"/>
    </xf>
    <xf numFmtId="0" fontId="16" fillId="8" borderId="23" xfId="10" applyNumberFormat="1" applyFont="1" applyFill="1" applyBorder="1" applyAlignment="1">
      <alignment vertical="center"/>
    </xf>
    <xf numFmtId="0" fontId="0" fillId="8" borderId="34" xfId="0" applyFill="1" applyBorder="1" applyAlignment="1">
      <alignment horizontal="center" vertical="center"/>
    </xf>
    <xf numFmtId="167" fontId="0" fillId="8" borderId="60" xfId="0" applyNumberFormat="1" applyFill="1" applyBorder="1" applyAlignment="1">
      <alignment horizontal="center" vertical="center"/>
    </xf>
    <xf numFmtId="9" fontId="0" fillId="8" borderId="23" xfId="27" applyFont="1" applyFill="1" applyBorder="1" applyAlignment="1">
      <alignment horizontal="center" vertical="center"/>
    </xf>
    <xf numFmtId="167" fontId="23" fillId="2" borderId="4" xfId="10" applyNumberFormat="1" applyFont="1" applyFill="1" applyBorder="1" applyAlignment="1">
      <alignment horizontal="center" vertical="center" wrapText="1"/>
    </xf>
    <xf numFmtId="167" fontId="30" fillId="2" borderId="33" xfId="10" applyNumberFormat="1" applyFont="1" applyFill="1" applyBorder="1" applyAlignment="1">
      <alignment horizontal="center" vertical="center" wrapText="1"/>
    </xf>
    <xf numFmtId="0" fontId="30" fillId="2" borderId="63" xfId="22" applyFont="1" applyFill="1" applyBorder="1" applyAlignment="1">
      <alignment vertical="center" wrapText="1"/>
    </xf>
    <xf numFmtId="0" fontId="30" fillId="2" borderId="26" xfId="22" applyFont="1" applyFill="1" applyBorder="1" applyAlignment="1">
      <alignment horizontal="center" vertical="center" wrapText="1"/>
    </xf>
    <xf numFmtId="0" fontId="30" fillId="2" borderId="24" xfId="22" applyFont="1" applyFill="1" applyBorder="1" applyAlignment="1">
      <alignment horizontal="center" vertical="center" wrapText="1"/>
    </xf>
    <xf numFmtId="167" fontId="0" fillId="8" borderId="67" xfId="10" applyNumberFormat="1" applyFont="1" applyFill="1" applyBorder="1" applyAlignment="1" applyProtection="1">
      <alignment vertical="center"/>
    </xf>
    <xf numFmtId="167" fontId="0" fillId="8" borderId="82" xfId="10" applyNumberFormat="1" applyFont="1" applyFill="1" applyBorder="1" applyAlignment="1" applyProtection="1">
      <alignment vertical="center"/>
    </xf>
    <xf numFmtId="167" fontId="0" fillId="8" borderId="68" xfId="10" applyNumberFormat="1" applyFont="1" applyFill="1" applyBorder="1" applyAlignment="1" applyProtection="1">
      <alignment vertical="center"/>
    </xf>
    <xf numFmtId="0" fontId="15" fillId="3" borderId="18" xfId="0" applyFont="1" applyFill="1" applyBorder="1" applyAlignment="1">
      <alignment vertical="center" wrapText="1"/>
    </xf>
    <xf numFmtId="0" fontId="15" fillId="3" borderId="37" xfId="0" applyFont="1" applyFill="1" applyBorder="1" applyAlignment="1">
      <alignment vertical="center" wrapText="1"/>
    </xf>
    <xf numFmtId="0" fontId="15" fillId="0" borderId="40" xfId="0" applyFont="1" applyBorder="1" applyAlignment="1">
      <alignment horizontal="left" vertical="center" wrapText="1"/>
    </xf>
    <xf numFmtId="0" fontId="15" fillId="8" borderId="106" xfId="0" applyFont="1" applyFill="1" applyBorder="1" applyAlignment="1">
      <alignment horizontal="center" vertical="center" wrapText="1"/>
    </xf>
    <xf numFmtId="167" fontId="0" fillId="8" borderId="107" xfId="10" applyNumberFormat="1" applyFont="1" applyFill="1" applyBorder="1" applyAlignment="1" applyProtection="1">
      <alignment vertical="center"/>
    </xf>
    <xf numFmtId="0" fontId="15" fillId="0" borderId="108" xfId="0" applyFont="1" applyBorder="1" applyAlignment="1">
      <alignment horizontal="left" vertical="center" wrapText="1"/>
    </xf>
    <xf numFmtId="0" fontId="15" fillId="0" borderId="109" xfId="0" applyFont="1" applyBorder="1" applyAlignment="1">
      <alignment horizontal="center" vertical="center" wrapText="1"/>
    </xf>
    <xf numFmtId="9" fontId="0" fillId="8" borderId="108" xfId="27" applyFont="1" applyFill="1" applyBorder="1" applyAlignment="1" applyProtection="1">
      <alignment vertical="center"/>
    </xf>
    <xf numFmtId="167" fontId="0" fillId="0" borderId="108" xfId="10" applyNumberFormat="1" applyFont="1" applyFill="1" applyBorder="1" applyAlignment="1" applyProtection="1">
      <alignment vertical="center"/>
    </xf>
    <xf numFmtId="167" fontId="0" fillId="8" borderId="110" xfId="10" applyNumberFormat="1" applyFont="1" applyFill="1" applyBorder="1" applyAlignment="1" applyProtection="1">
      <alignment vertical="center"/>
    </xf>
    <xf numFmtId="0" fontId="15" fillId="3" borderId="67" xfId="0" applyFont="1" applyFill="1" applyBorder="1" applyAlignment="1">
      <alignment vertical="center" wrapText="1"/>
    </xf>
    <xf numFmtId="0" fontId="15" fillId="3" borderId="107" xfId="0" applyFont="1" applyFill="1" applyBorder="1" applyAlignment="1">
      <alignment vertical="center" wrapText="1"/>
    </xf>
    <xf numFmtId="167" fontId="0" fillId="0" borderId="112" xfId="10" applyNumberFormat="1" applyFont="1" applyFill="1" applyBorder="1" applyAlignment="1" applyProtection="1">
      <alignment vertical="center"/>
    </xf>
    <xf numFmtId="0" fontId="15" fillId="3" borderId="82" xfId="0" applyFont="1" applyFill="1" applyBorder="1" applyAlignment="1">
      <alignment vertical="center" wrapText="1"/>
    </xf>
    <xf numFmtId="0" fontId="15" fillId="3" borderId="110" xfId="0" applyFont="1" applyFill="1" applyBorder="1" applyAlignment="1">
      <alignment vertical="center" wrapText="1"/>
    </xf>
    <xf numFmtId="167" fontId="0" fillId="0" borderId="113" xfId="10" applyNumberFormat="1" applyFont="1" applyFill="1" applyBorder="1" applyAlignment="1" applyProtection="1">
      <alignment vertical="center"/>
    </xf>
    <xf numFmtId="0" fontId="15" fillId="3" borderId="31" xfId="0" applyFont="1" applyFill="1" applyBorder="1" applyAlignment="1">
      <alignment vertical="center" wrapText="1"/>
    </xf>
    <xf numFmtId="0" fontId="15" fillId="3" borderId="54" xfId="0" applyFont="1" applyFill="1" applyBorder="1" applyAlignment="1">
      <alignment vertical="center" wrapText="1"/>
    </xf>
    <xf numFmtId="0" fontId="15" fillId="3" borderId="68" xfId="0" applyFont="1" applyFill="1" applyBorder="1" applyAlignment="1">
      <alignment vertical="center" wrapText="1"/>
    </xf>
    <xf numFmtId="0" fontId="15" fillId="0" borderId="114" xfId="0" applyFont="1" applyBorder="1" applyAlignment="1">
      <alignment horizontal="left" vertical="center" wrapText="1"/>
    </xf>
    <xf numFmtId="0" fontId="0" fillId="8" borderId="106" xfId="10" applyNumberFormat="1" applyFont="1" applyFill="1" applyBorder="1" applyAlignment="1" applyProtection="1">
      <alignment horizontal="center" vertical="center" wrapText="1"/>
    </xf>
    <xf numFmtId="167" fontId="0" fillId="8" borderId="114" xfId="10" applyNumberFormat="1" applyFont="1" applyFill="1" applyBorder="1" applyAlignment="1" applyProtection="1">
      <alignment horizontal="center" vertical="center"/>
    </xf>
    <xf numFmtId="167" fontId="0" fillId="0" borderId="109" xfId="10" applyNumberFormat="1" applyFont="1" applyFill="1" applyBorder="1" applyAlignment="1" applyProtection="1">
      <alignment vertical="center"/>
    </xf>
    <xf numFmtId="167" fontId="0" fillId="8" borderId="107" xfId="10" applyNumberFormat="1" applyFont="1" applyFill="1" applyBorder="1" applyAlignment="1" applyProtection="1">
      <alignment horizontal="center" vertical="center"/>
    </xf>
    <xf numFmtId="9" fontId="0" fillId="8" borderId="108" xfId="27" applyFont="1" applyFill="1" applyBorder="1" applyAlignment="1" applyProtection="1">
      <alignment horizontal="center" vertical="center"/>
    </xf>
    <xf numFmtId="167" fontId="0" fillId="0" borderId="115" xfId="10" applyNumberFormat="1" applyFont="1" applyFill="1" applyBorder="1" applyAlignment="1" applyProtection="1">
      <alignment vertical="center"/>
    </xf>
    <xf numFmtId="0" fontId="0" fillId="8" borderId="81" xfId="10" applyNumberFormat="1" applyFont="1" applyFill="1" applyBorder="1" applyAlignment="1" applyProtection="1">
      <alignment horizontal="center" vertical="center" wrapText="1"/>
    </xf>
    <xf numFmtId="167" fontId="0" fillId="8" borderId="83" xfId="10" applyNumberFormat="1" applyFont="1" applyFill="1" applyBorder="1" applyAlignment="1" applyProtection="1">
      <alignment horizontal="center" vertical="center"/>
    </xf>
    <xf numFmtId="167" fontId="0" fillId="0" borderId="80" xfId="10" applyNumberFormat="1" applyFont="1" applyFill="1" applyBorder="1" applyAlignment="1" applyProtection="1">
      <alignment vertical="center"/>
    </xf>
    <xf numFmtId="167" fontId="0" fillId="8" borderId="82" xfId="10" applyNumberFormat="1" applyFont="1" applyFill="1" applyBorder="1" applyAlignment="1" applyProtection="1">
      <alignment horizontal="center" vertical="center"/>
    </xf>
    <xf numFmtId="9" fontId="0" fillId="8" borderId="79" xfId="27" applyFont="1" applyFill="1" applyBorder="1" applyAlignment="1" applyProtection="1">
      <alignment horizontal="center" vertical="center"/>
    </xf>
    <xf numFmtId="167" fontId="0" fillId="0" borderId="78" xfId="10" applyNumberFormat="1" applyFont="1" applyFill="1" applyBorder="1" applyAlignment="1" applyProtection="1">
      <alignment vertical="center"/>
    </xf>
    <xf numFmtId="167" fontId="0" fillId="0" borderId="47" xfId="10" applyNumberFormat="1" applyFont="1" applyFill="1" applyBorder="1" applyAlignment="1" applyProtection="1">
      <alignment vertical="center"/>
    </xf>
    <xf numFmtId="167" fontId="0" fillId="0" borderId="38" xfId="10" applyNumberFormat="1" applyFont="1" applyFill="1" applyBorder="1" applyAlignment="1" applyProtection="1">
      <alignment vertical="center"/>
    </xf>
    <xf numFmtId="0" fontId="0" fillId="8" borderId="110" xfId="0" applyFill="1" applyBorder="1" applyProtection="1">
      <protection locked="0"/>
    </xf>
    <xf numFmtId="0" fontId="16" fillId="8" borderId="97" xfId="10" applyNumberFormat="1" applyFont="1" applyFill="1" applyBorder="1" applyAlignment="1">
      <alignment vertical="center"/>
    </xf>
    <xf numFmtId="0" fontId="0" fillId="8" borderId="98" xfId="0" applyFill="1" applyBorder="1" applyAlignment="1">
      <alignment horizontal="center" vertical="center"/>
    </xf>
    <xf numFmtId="167" fontId="0" fillId="8" borderId="84" xfId="0" applyNumberFormat="1" applyFill="1" applyBorder="1" applyAlignment="1">
      <alignment horizontal="center" vertical="center"/>
    </xf>
    <xf numFmtId="167" fontId="0" fillId="8" borderId="110" xfId="0" applyNumberFormat="1" applyFill="1" applyBorder="1" applyAlignment="1">
      <alignment horizontal="center" vertical="center"/>
    </xf>
    <xf numFmtId="9" fontId="0" fillId="8" borderId="97" xfId="27" applyFont="1" applyFill="1" applyBorder="1" applyAlignment="1">
      <alignment horizontal="center" vertical="center"/>
    </xf>
    <xf numFmtId="167" fontId="0" fillId="8" borderId="110" xfId="10" applyNumberFormat="1" applyFont="1" applyFill="1" applyBorder="1" applyAlignment="1" applyProtection="1">
      <alignment horizontal="center" vertical="center"/>
    </xf>
    <xf numFmtId="9" fontId="0" fillId="8" borderId="97" xfId="27" applyFont="1" applyFill="1" applyBorder="1" applyAlignment="1" applyProtection="1">
      <alignment horizontal="center" vertical="center"/>
    </xf>
    <xf numFmtId="167" fontId="0" fillId="0" borderId="98" xfId="10" applyNumberFormat="1" applyFont="1" applyFill="1" applyBorder="1" applyAlignment="1" applyProtection="1">
      <alignment vertical="center"/>
    </xf>
    <xf numFmtId="167" fontId="0" fillId="0" borderId="96" xfId="10" applyNumberFormat="1" applyFont="1" applyFill="1" applyBorder="1" applyAlignment="1" applyProtection="1">
      <alignment vertical="center"/>
    </xf>
    <xf numFmtId="0" fontId="0" fillId="8" borderId="107" xfId="0" applyFill="1" applyBorder="1" applyProtection="1">
      <protection locked="0"/>
    </xf>
    <xf numFmtId="0" fontId="16" fillId="8" borderId="108" xfId="10" applyNumberFormat="1" applyFont="1" applyFill="1" applyBorder="1" applyAlignment="1">
      <alignment vertical="center"/>
    </xf>
    <xf numFmtId="0" fontId="0" fillId="8" borderId="109" xfId="0" applyFill="1" applyBorder="1" applyAlignment="1">
      <alignment horizontal="center" vertical="center"/>
    </xf>
    <xf numFmtId="167" fontId="0" fillId="8" borderId="106" xfId="0" applyNumberFormat="1" applyFill="1" applyBorder="1" applyAlignment="1">
      <alignment horizontal="center" vertical="center"/>
    </xf>
    <xf numFmtId="167" fontId="0" fillId="8" borderId="107" xfId="0" applyNumberFormat="1" applyFill="1" applyBorder="1" applyAlignment="1">
      <alignment horizontal="center" vertical="center"/>
    </xf>
    <xf numFmtId="9" fontId="0" fillId="8" borderId="108" xfId="27" applyFont="1" applyFill="1" applyBorder="1" applyAlignment="1">
      <alignment horizontal="center" vertical="center"/>
    </xf>
    <xf numFmtId="0" fontId="0" fillId="8" borderId="82" xfId="0" applyFill="1" applyBorder="1" applyProtection="1">
      <protection locked="0"/>
    </xf>
    <xf numFmtId="0" fontId="16" fillId="8" borderId="79" xfId="10" applyNumberFormat="1" applyFont="1" applyFill="1" applyBorder="1" applyAlignment="1">
      <alignment vertical="center"/>
    </xf>
    <xf numFmtId="0" fontId="0" fillId="8" borderId="80" xfId="0" applyFill="1" applyBorder="1" applyAlignment="1">
      <alignment horizontal="center" vertical="center"/>
    </xf>
    <xf numFmtId="167" fontId="0" fillId="8" borderId="81" xfId="0" applyNumberFormat="1" applyFill="1" applyBorder="1" applyAlignment="1">
      <alignment horizontal="center" vertical="center"/>
    </xf>
    <xf numFmtId="167" fontId="0" fillId="8" borderId="82" xfId="0" applyNumberFormat="1" applyFill="1" applyBorder="1" applyAlignment="1">
      <alignment horizontal="center" vertical="center"/>
    </xf>
    <xf numFmtId="9" fontId="0" fillId="8" borderId="79" xfId="27" applyFont="1" applyFill="1" applyBorder="1" applyAlignment="1">
      <alignment horizontal="center" vertical="center"/>
    </xf>
    <xf numFmtId="0" fontId="15" fillId="3" borderId="23" xfId="0" applyFont="1" applyFill="1" applyBorder="1" applyAlignment="1">
      <alignment vertical="center" wrapText="1"/>
    </xf>
    <xf numFmtId="0" fontId="0" fillId="8" borderId="60" xfId="10" applyNumberFormat="1" applyFont="1" applyFill="1" applyBorder="1" applyAlignment="1" applyProtection="1">
      <alignment horizontal="center" vertical="center" wrapText="1"/>
    </xf>
    <xf numFmtId="167" fontId="0" fillId="8" borderId="106" xfId="10" applyNumberFormat="1" applyFont="1" applyFill="1" applyBorder="1" applyAlignment="1" applyProtection="1">
      <alignment horizontal="center" vertical="center" wrapText="1"/>
    </xf>
    <xf numFmtId="0" fontId="0" fillId="8" borderId="29" xfId="0" applyFill="1" applyBorder="1" applyAlignment="1">
      <alignment vertical="center" wrapText="1"/>
    </xf>
    <xf numFmtId="167" fontId="0" fillId="8" borderId="31" xfId="0" applyNumberFormat="1" applyFill="1" applyBorder="1" applyAlignment="1">
      <alignment horizontal="center" vertical="center"/>
    </xf>
    <xf numFmtId="0" fontId="40" fillId="0" borderId="0" xfId="0" applyFont="1" applyAlignment="1">
      <alignment horizontal="left" vertical="center"/>
    </xf>
    <xf numFmtId="0" fontId="40" fillId="0" borderId="0" xfId="0" applyFont="1" applyAlignment="1">
      <alignment horizontal="left"/>
    </xf>
    <xf numFmtId="0" fontId="40" fillId="0" borderId="0" xfId="0" applyFont="1" applyAlignment="1">
      <alignment horizontal="left" vertical="center" wrapText="1"/>
    </xf>
    <xf numFmtId="44" fontId="0" fillId="8" borderId="63" xfId="10" applyFont="1" applyFill="1" applyBorder="1" applyAlignment="1" applyProtection="1">
      <alignment horizontal="center" vertical="center" wrapText="1"/>
    </xf>
    <xf numFmtId="0" fontId="31" fillId="9" borderId="7" xfId="0" applyFont="1" applyFill="1" applyBorder="1" applyAlignment="1">
      <alignment horizontal="center" vertical="center" textRotation="90"/>
    </xf>
    <xf numFmtId="44" fontId="15" fillId="15" borderId="72" xfId="10" applyFont="1" applyFill="1" applyBorder="1" applyAlignment="1" applyProtection="1">
      <alignment horizontal="center" vertical="center" wrapText="1"/>
    </xf>
    <xf numFmtId="44" fontId="15" fillId="15" borderId="74" xfId="10" applyFont="1" applyFill="1" applyBorder="1" applyAlignment="1" applyProtection="1">
      <alignment horizontal="center" vertical="center" wrapText="1"/>
    </xf>
    <xf numFmtId="44" fontId="15" fillId="15" borderId="73" xfId="10" applyFont="1" applyFill="1" applyBorder="1" applyAlignment="1" applyProtection="1">
      <alignment horizontal="center" vertical="center" wrapText="1"/>
    </xf>
    <xf numFmtId="44" fontId="15" fillId="15" borderId="71" xfId="10" applyFont="1" applyFill="1" applyBorder="1" applyAlignment="1" applyProtection="1">
      <alignment horizontal="center" vertical="center" wrapText="1"/>
    </xf>
    <xf numFmtId="44" fontId="15" fillId="15" borderId="75" xfId="10" applyFont="1" applyFill="1" applyBorder="1" applyAlignment="1" applyProtection="1">
      <alignment horizontal="center" vertical="center" wrapText="1"/>
    </xf>
    <xf numFmtId="0" fontId="15" fillId="15" borderId="71" xfId="10" applyNumberFormat="1" applyFont="1" applyFill="1" applyBorder="1" applyAlignment="1" applyProtection="1">
      <alignment horizontal="center" vertical="center" wrapText="1"/>
    </xf>
    <xf numFmtId="44" fontId="0" fillId="15" borderId="73" xfId="10" applyFont="1" applyFill="1" applyBorder="1" applyAlignment="1" applyProtection="1">
      <alignment horizontal="center" vertical="center" wrapText="1"/>
    </xf>
    <xf numFmtId="44" fontId="0" fillId="15" borderId="64" xfId="10" applyFont="1" applyFill="1" applyBorder="1" applyAlignment="1" applyProtection="1">
      <alignment horizontal="center" vertical="center" wrapText="1"/>
    </xf>
    <xf numFmtId="44" fontId="0" fillId="15" borderId="72" xfId="10" applyFont="1" applyFill="1" applyBorder="1" applyAlignment="1" applyProtection="1">
      <alignment horizontal="center" vertical="center" wrapText="1"/>
    </xf>
    <xf numFmtId="44" fontId="0" fillId="15" borderId="60" xfId="10" applyFont="1" applyFill="1" applyBorder="1" applyAlignment="1" applyProtection="1">
      <alignment horizontal="center" vertical="center" wrapText="1"/>
    </xf>
    <xf numFmtId="44" fontId="0" fillId="15" borderId="74" xfId="10" applyFont="1" applyFill="1" applyBorder="1" applyAlignment="1" applyProtection="1">
      <alignment horizontal="center" vertical="center" wrapText="1"/>
    </xf>
    <xf numFmtId="0" fontId="0" fillId="15" borderId="75" xfId="10" applyNumberFormat="1" applyFont="1" applyFill="1" applyBorder="1" applyAlignment="1" applyProtection="1">
      <alignment horizontal="center" vertical="center" wrapText="1"/>
    </xf>
    <xf numFmtId="44" fontId="0" fillId="15" borderId="75" xfId="10" applyFont="1" applyFill="1" applyBorder="1" applyAlignment="1" applyProtection="1">
      <alignment horizontal="center" vertical="center" wrapText="1"/>
    </xf>
    <xf numFmtId="44" fontId="0" fillId="15" borderId="71" xfId="10" applyFont="1" applyFill="1" applyBorder="1" applyAlignment="1" applyProtection="1">
      <alignment horizontal="center" vertical="center" wrapText="1"/>
    </xf>
    <xf numFmtId="0" fontId="0" fillId="15" borderId="74" xfId="10" applyNumberFormat="1" applyFont="1" applyFill="1" applyBorder="1" applyAlignment="1" applyProtection="1">
      <alignment horizontal="center" vertical="center" wrapText="1"/>
    </xf>
    <xf numFmtId="0" fontId="0" fillId="15" borderId="71" xfId="10" applyNumberFormat="1" applyFont="1" applyFill="1" applyBorder="1" applyAlignment="1" applyProtection="1">
      <alignment horizontal="center" vertical="center" wrapText="1"/>
    </xf>
    <xf numFmtId="0" fontId="15" fillId="8" borderId="61" xfId="0" applyFont="1" applyFill="1" applyBorder="1" applyAlignment="1">
      <alignment horizontal="center" vertical="center" wrapText="1"/>
    </xf>
    <xf numFmtId="0" fontId="15" fillId="8" borderId="19"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5" fillId="8" borderId="51" xfId="0" applyFont="1" applyFill="1" applyBorder="1" applyAlignment="1">
      <alignment horizontal="center" vertical="center" wrapText="1"/>
    </xf>
    <xf numFmtId="0" fontId="15" fillId="8" borderId="2" xfId="0" applyFont="1" applyFill="1" applyBorder="1" applyAlignment="1">
      <alignment vertical="center" wrapText="1"/>
    </xf>
    <xf numFmtId="44" fontId="0" fillId="8" borderId="62" xfId="10" applyFont="1" applyFill="1" applyBorder="1" applyAlignment="1" applyProtection="1">
      <alignment horizontal="center" vertical="center"/>
    </xf>
    <xf numFmtId="44" fontId="0" fillId="8" borderId="36" xfId="10" applyFont="1" applyFill="1" applyBorder="1" applyAlignment="1" applyProtection="1">
      <alignment horizontal="center" vertical="center" wrapText="1"/>
    </xf>
    <xf numFmtId="44" fontId="0" fillId="15" borderId="63" xfId="10" applyFont="1" applyFill="1" applyBorder="1" applyAlignment="1" applyProtection="1">
      <alignment horizontal="center" vertical="center" wrapText="1"/>
    </xf>
    <xf numFmtId="0" fontId="0" fillId="8" borderId="72" xfId="0" applyFill="1" applyBorder="1" applyAlignment="1">
      <alignment horizontal="center" vertical="center"/>
    </xf>
    <xf numFmtId="167" fontId="1" fillId="8" borderId="48" xfId="10" applyNumberFormat="1" applyFont="1" applyFill="1" applyBorder="1" applyAlignment="1" applyProtection="1">
      <alignment vertical="center"/>
    </xf>
    <xf numFmtId="167" fontId="1" fillId="0" borderId="74" xfId="10" applyNumberFormat="1" applyFont="1" applyFill="1" applyBorder="1" applyAlignment="1" applyProtection="1">
      <alignment vertical="center"/>
    </xf>
    <xf numFmtId="167" fontId="1" fillId="0" borderId="48" xfId="10" applyNumberFormat="1" applyFont="1" applyFill="1" applyBorder="1" applyAlignment="1" applyProtection="1">
      <alignment vertical="center"/>
    </xf>
    <xf numFmtId="0" fontId="29" fillId="0" borderId="16" xfId="0" applyFont="1" applyBorder="1" applyAlignment="1">
      <alignment vertical="center" wrapText="1"/>
    </xf>
    <xf numFmtId="0" fontId="29" fillId="0" borderId="20" xfId="0" applyFont="1" applyBorder="1" applyAlignment="1">
      <alignment horizontal="left" vertical="center" wrapText="1"/>
    </xf>
    <xf numFmtId="0" fontId="29" fillId="0" borderId="14" xfId="0" applyFont="1" applyBorder="1" applyAlignment="1">
      <alignment horizontal="center" vertical="center" wrapText="1"/>
    </xf>
    <xf numFmtId="0" fontId="1" fillId="8" borderId="73" xfId="24" applyNumberFormat="1" applyFont="1" applyFill="1" applyBorder="1" applyAlignment="1" applyProtection="1">
      <alignment horizontal="center" vertical="center" wrapText="1"/>
    </xf>
    <xf numFmtId="0" fontId="1" fillId="8" borderId="73" xfId="0" applyFont="1" applyFill="1" applyBorder="1" applyAlignment="1">
      <alignment horizontal="center" vertical="center"/>
    </xf>
    <xf numFmtId="167" fontId="1" fillId="8" borderId="49" xfId="10" applyNumberFormat="1" applyFont="1" applyFill="1" applyBorder="1" applyProtection="1"/>
    <xf numFmtId="9" fontId="1" fillId="8" borderId="20" xfId="27" applyFont="1" applyFill="1" applyBorder="1" applyProtection="1"/>
    <xf numFmtId="167" fontId="1" fillId="0" borderId="20" xfId="10" applyNumberFormat="1" applyFont="1" applyFill="1" applyBorder="1" applyProtection="1"/>
    <xf numFmtId="167" fontId="1" fillId="0" borderId="32" xfId="10" applyNumberFormat="1" applyFont="1" applyFill="1" applyBorder="1" applyProtection="1"/>
    <xf numFmtId="167" fontId="1" fillId="0" borderId="73" xfId="10" applyNumberFormat="1" applyFont="1" applyFill="1" applyBorder="1" applyProtection="1"/>
    <xf numFmtId="167" fontId="1" fillId="0" borderId="16" xfId="10" applyNumberFormat="1" applyFont="1" applyFill="1" applyBorder="1" applyProtection="1"/>
    <xf numFmtId="0" fontId="15" fillId="0" borderId="96" xfId="0" applyFont="1" applyBorder="1" applyAlignment="1">
      <alignment vertical="center" wrapText="1"/>
    </xf>
    <xf numFmtId="0" fontId="15" fillId="0" borderId="4" xfId="0" applyFont="1" applyBorder="1" applyAlignment="1">
      <alignment horizontal="center" vertical="center" wrapText="1"/>
    </xf>
    <xf numFmtId="0" fontId="15" fillId="0" borderId="116" xfId="0" applyFont="1" applyBorder="1" applyAlignment="1">
      <alignment horizontal="left" vertical="center" wrapText="1"/>
    </xf>
    <xf numFmtId="0" fontId="15" fillId="0" borderId="97" xfId="0" applyFont="1" applyBorder="1" applyAlignment="1">
      <alignment vertical="center" wrapText="1"/>
    </xf>
    <xf numFmtId="167" fontId="15" fillId="0" borderId="29" xfId="0" applyNumberFormat="1" applyFont="1" applyBorder="1" applyAlignment="1">
      <alignment horizontal="right" vertical="center" wrapText="1"/>
    </xf>
    <xf numFmtId="167" fontId="15" fillId="0" borderId="117" xfId="0" applyNumberFormat="1" applyFont="1" applyBorder="1" applyAlignment="1">
      <alignment horizontal="right" vertical="center" wrapText="1"/>
    </xf>
    <xf numFmtId="167" fontId="15" fillId="0" borderId="118" xfId="0" applyNumberFormat="1" applyFont="1" applyBorder="1" applyAlignment="1">
      <alignment horizontal="right" vertical="center" wrapText="1"/>
    </xf>
    <xf numFmtId="0" fontId="15" fillId="0" borderId="38" xfId="0" applyFont="1" applyBorder="1" applyAlignment="1">
      <alignment vertical="center" wrapText="1"/>
    </xf>
    <xf numFmtId="0" fontId="15" fillId="0" borderId="89" xfId="0" applyFont="1" applyBorder="1" applyAlignment="1">
      <alignment vertical="center" wrapText="1"/>
    </xf>
    <xf numFmtId="0" fontId="15" fillId="0" borderId="2" xfId="0" applyFont="1" applyBorder="1" applyAlignment="1">
      <alignment horizontal="left" vertical="center" wrapText="1"/>
    </xf>
    <xf numFmtId="0" fontId="15" fillId="0" borderId="119" xfId="0" applyFont="1" applyBorder="1" applyAlignment="1">
      <alignment horizontal="center" vertical="center" wrapText="1"/>
    </xf>
    <xf numFmtId="0" fontId="15" fillId="0" borderId="116" xfId="0" applyFont="1" applyBorder="1" applyAlignment="1">
      <alignment horizontal="center" vertical="center" wrapText="1"/>
    </xf>
    <xf numFmtId="0" fontId="15" fillId="0" borderId="61" xfId="0" applyFont="1" applyBorder="1" applyAlignment="1">
      <alignment horizontal="center" vertical="center" wrapText="1"/>
    </xf>
    <xf numFmtId="0" fontId="15" fillId="0" borderId="110" xfId="0" applyFont="1" applyBorder="1" applyAlignment="1">
      <alignment vertical="center" wrapText="1"/>
    </xf>
    <xf numFmtId="0" fontId="15" fillId="0" borderId="24" xfId="0" applyFont="1" applyBorder="1" applyAlignment="1">
      <alignment horizontal="center" vertical="center" wrapText="1"/>
    </xf>
    <xf numFmtId="167" fontId="15" fillId="0" borderId="97" xfId="0" applyNumberFormat="1" applyFont="1" applyBorder="1" applyAlignment="1">
      <alignment horizontal="right" vertical="center" wrapText="1"/>
    </xf>
    <xf numFmtId="167" fontId="15" fillId="0" borderId="94" xfId="0" applyNumberFormat="1" applyFont="1" applyBorder="1" applyAlignment="1">
      <alignment horizontal="right" vertical="center" wrapText="1"/>
    </xf>
    <xf numFmtId="167" fontId="0" fillId="8" borderId="58" xfId="10" applyNumberFormat="1" applyFont="1" applyFill="1" applyBorder="1" applyAlignment="1" applyProtection="1">
      <alignment vertical="center"/>
    </xf>
    <xf numFmtId="167" fontId="0" fillId="8" borderId="9" xfId="10" applyNumberFormat="1" applyFont="1" applyFill="1" applyBorder="1" applyAlignment="1" applyProtection="1">
      <alignment vertical="center"/>
    </xf>
    <xf numFmtId="167" fontId="15" fillId="0" borderId="50" xfId="0" applyNumberFormat="1" applyFont="1" applyBorder="1" applyAlignment="1">
      <alignment horizontal="right" vertical="center" wrapText="1"/>
    </xf>
    <xf numFmtId="167" fontId="0" fillId="8" borderId="6" xfId="10" applyNumberFormat="1" applyFont="1" applyFill="1" applyBorder="1" applyAlignment="1" applyProtection="1">
      <alignment vertical="center"/>
    </xf>
    <xf numFmtId="167" fontId="0" fillId="8" borderId="120" xfId="10" applyNumberFormat="1" applyFont="1" applyFill="1" applyBorder="1" applyAlignment="1" applyProtection="1">
      <alignment vertical="center"/>
    </xf>
    <xf numFmtId="167" fontId="0" fillId="8" borderId="121" xfId="10" applyNumberFormat="1" applyFont="1" applyFill="1" applyBorder="1" applyAlignment="1" applyProtection="1">
      <alignment vertical="center"/>
    </xf>
    <xf numFmtId="167" fontId="0" fillId="8" borderId="85" xfId="10" applyNumberFormat="1" applyFont="1" applyFill="1" applyBorder="1" applyAlignment="1" applyProtection="1">
      <alignment vertical="center"/>
    </xf>
    <xf numFmtId="167" fontId="0" fillId="15" borderId="35" xfId="10" applyNumberFormat="1" applyFont="1" applyFill="1" applyBorder="1" applyAlignment="1" applyProtection="1">
      <alignment vertical="center"/>
    </xf>
    <xf numFmtId="167" fontId="0" fillId="15" borderId="34" xfId="10" applyNumberFormat="1" applyFont="1" applyFill="1" applyBorder="1" applyAlignment="1" applyProtection="1">
      <alignment vertical="center"/>
    </xf>
    <xf numFmtId="167" fontId="0" fillId="15" borderId="47" xfId="10" applyNumberFormat="1" applyFont="1" applyFill="1" applyBorder="1" applyAlignment="1" applyProtection="1">
      <alignment vertical="center"/>
    </xf>
    <xf numFmtId="167" fontId="0" fillId="15" borderId="36" xfId="10" applyNumberFormat="1" applyFont="1" applyFill="1" applyBorder="1" applyAlignment="1" applyProtection="1">
      <alignment vertical="center"/>
    </xf>
    <xf numFmtId="167" fontId="0" fillId="15" borderId="39" xfId="10" applyNumberFormat="1" applyFont="1" applyFill="1" applyBorder="1" applyAlignment="1" applyProtection="1">
      <alignment vertical="center"/>
    </xf>
    <xf numFmtId="167" fontId="0" fillId="15" borderId="0" xfId="10" applyNumberFormat="1" applyFont="1" applyFill="1" applyBorder="1" applyAlignment="1" applyProtection="1">
      <alignment vertical="center"/>
    </xf>
    <xf numFmtId="167" fontId="0" fillId="15" borderId="50" xfId="10" applyNumberFormat="1" applyFont="1" applyFill="1" applyBorder="1" applyAlignment="1" applyProtection="1">
      <alignment vertical="center"/>
    </xf>
    <xf numFmtId="167" fontId="0" fillId="15" borderId="4" xfId="10" applyNumberFormat="1" applyFont="1" applyFill="1" applyBorder="1" applyAlignment="1" applyProtection="1">
      <alignment vertical="center"/>
    </xf>
    <xf numFmtId="167" fontId="0" fillId="15" borderId="25" xfId="10" applyNumberFormat="1" applyFont="1" applyFill="1" applyBorder="1" applyAlignment="1" applyProtection="1">
      <alignment vertical="center"/>
    </xf>
    <xf numFmtId="167" fontId="23" fillId="15" borderId="4" xfId="10" applyNumberFormat="1" applyFont="1" applyFill="1" applyBorder="1" applyAlignment="1">
      <alignment horizontal="center" vertical="center" wrapText="1"/>
    </xf>
    <xf numFmtId="167" fontId="30" fillId="15" borderId="33" xfId="10" applyNumberFormat="1" applyFont="1" applyFill="1" applyBorder="1" applyAlignment="1">
      <alignment horizontal="center" vertical="center" wrapText="1"/>
    </xf>
    <xf numFmtId="167" fontId="30" fillId="15" borderId="59" xfId="10" applyNumberFormat="1" applyFont="1" applyFill="1" applyBorder="1" applyAlignment="1">
      <alignment horizontal="center" vertical="center" wrapText="1"/>
    </xf>
    <xf numFmtId="0" fontId="29" fillId="0" borderId="21" xfId="0" applyFont="1" applyBorder="1" applyAlignment="1">
      <alignment vertical="center" wrapText="1"/>
    </xf>
    <xf numFmtId="0" fontId="36" fillId="0" borderId="0" xfId="0" applyFont="1" applyAlignment="1" applyProtection="1">
      <alignment vertical="center" wrapText="1"/>
      <protection locked="0"/>
    </xf>
    <xf numFmtId="0" fontId="14" fillId="7" borderId="70" xfId="0" applyFont="1" applyFill="1" applyBorder="1" applyAlignment="1">
      <alignment horizontal="center" vertical="center" wrapText="1"/>
    </xf>
    <xf numFmtId="0" fontId="18" fillId="4" borderId="70" xfId="0" applyFont="1" applyFill="1" applyBorder="1" applyAlignment="1">
      <alignment horizontal="center" vertical="center" wrapText="1"/>
    </xf>
    <xf numFmtId="0" fontId="1" fillId="0" borderId="61" xfId="0" applyFont="1" applyBorder="1" applyAlignment="1">
      <alignment horizontal="center" vertical="center"/>
    </xf>
    <xf numFmtId="0" fontId="1" fillId="0" borderId="19" xfId="0" applyFont="1" applyBorder="1" applyAlignment="1">
      <alignment horizontal="center" vertical="center"/>
    </xf>
    <xf numFmtId="0" fontId="1" fillId="0" borderId="73" xfId="0" applyFont="1" applyBorder="1" applyAlignment="1">
      <alignment horizontal="center" vertical="center"/>
    </xf>
    <xf numFmtId="0" fontId="1" fillId="0" borderId="74" xfId="0" applyFont="1" applyBorder="1" applyAlignment="1">
      <alignment horizontal="center" vertical="center"/>
    </xf>
    <xf numFmtId="0" fontId="1" fillId="0" borderId="72" xfId="0" applyFont="1" applyBorder="1" applyAlignment="1">
      <alignment horizontal="center" vertical="center"/>
    </xf>
    <xf numFmtId="0" fontId="14" fillId="0" borderId="0" xfId="0" applyFont="1" applyAlignment="1">
      <alignment horizontal="center" vertical="center" wrapText="1"/>
    </xf>
    <xf numFmtId="0" fontId="36" fillId="11" borderId="7" xfId="0" applyFont="1" applyFill="1" applyBorder="1" applyAlignment="1" applyProtection="1">
      <alignment horizontal="right" vertical="center" wrapText="1"/>
      <protection locked="0"/>
    </xf>
    <xf numFmtId="0" fontId="36" fillId="11" borderId="0" xfId="0" applyFont="1" applyFill="1" applyAlignment="1" applyProtection="1">
      <alignment horizontal="right" vertical="center" wrapText="1"/>
      <protection locked="0"/>
    </xf>
    <xf numFmtId="0" fontId="36" fillId="11" borderId="50" xfId="0" applyFont="1" applyFill="1" applyBorder="1" applyAlignment="1" applyProtection="1">
      <alignment horizontal="right" vertical="center" wrapText="1"/>
      <protection locked="0"/>
    </xf>
    <xf numFmtId="0" fontId="36" fillId="11" borderId="26" xfId="0" applyFont="1" applyFill="1" applyBorder="1" applyAlignment="1" applyProtection="1">
      <alignment horizontal="right" vertical="center" wrapText="1"/>
      <protection locked="0"/>
    </xf>
    <xf numFmtId="0" fontId="36" fillId="11" borderId="24" xfId="0" applyFont="1" applyFill="1" applyBorder="1" applyAlignment="1" applyProtection="1">
      <alignment horizontal="right" vertical="center" wrapText="1"/>
      <protection locked="0"/>
    </xf>
    <xf numFmtId="0" fontId="36" fillId="11" borderId="27" xfId="0" applyFont="1" applyFill="1" applyBorder="1" applyAlignment="1" applyProtection="1">
      <alignment horizontal="right" vertical="center" wrapText="1"/>
      <protection locked="0"/>
    </xf>
    <xf numFmtId="0" fontId="39" fillId="13" borderId="43" xfId="0" applyFont="1" applyFill="1" applyBorder="1" applyAlignment="1">
      <alignment horizontal="center" vertical="center" textRotation="90"/>
    </xf>
    <xf numFmtId="0" fontId="39" fillId="13" borderId="7" xfId="0" applyFont="1" applyFill="1" applyBorder="1" applyAlignment="1">
      <alignment horizontal="center" vertical="center" textRotation="90"/>
    </xf>
    <xf numFmtId="0" fontId="39" fillId="13" borderId="3" xfId="0" applyFont="1" applyFill="1" applyBorder="1" applyAlignment="1">
      <alignment horizontal="center" vertical="center" textRotation="90"/>
    </xf>
    <xf numFmtId="0" fontId="27" fillId="7" borderId="63" xfId="0" applyFont="1" applyFill="1" applyBorder="1" applyAlignment="1" applyProtection="1">
      <alignment horizontal="center" vertical="center" wrapText="1"/>
      <protection locked="0"/>
    </xf>
    <xf numFmtId="0" fontId="27" fillId="7" borderId="60" xfId="0" applyFont="1" applyFill="1" applyBorder="1" applyAlignment="1" applyProtection="1">
      <alignment horizontal="center" vertical="center" wrapText="1"/>
      <protection locked="0"/>
    </xf>
    <xf numFmtId="0" fontId="27" fillId="7" borderId="63" xfId="0" applyFont="1" applyFill="1" applyBorder="1" applyAlignment="1">
      <alignment horizontal="center" vertical="center" wrapText="1"/>
    </xf>
    <xf numFmtId="0" fontId="27" fillId="7" borderId="60" xfId="0" applyFont="1" applyFill="1" applyBorder="1" applyAlignment="1">
      <alignment horizontal="center" vertical="center" wrapText="1"/>
    </xf>
    <xf numFmtId="0" fontId="27" fillId="12" borderId="60" xfId="0" applyFont="1" applyFill="1" applyBorder="1" applyAlignment="1">
      <alignment horizontal="center" vertical="center" wrapText="1"/>
    </xf>
    <xf numFmtId="0" fontId="37" fillId="2" borderId="36" xfId="22" applyFont="1" applyFill="1" applyBorder="1" applyAlignment="1">
      <alignment horizontal="center" vertical="center" wrapText="1"/>
    </xf>
    <xf numFmtId="0" fontId="37" fillId="2" borderId="0" xfId="22" applyFont="1" applyFill="1" applyAlignment="1">
      <alignment horizontal="center" vertical="center" wrapText="1"/>
    </xf>
    <xf numFmtId="0" fontId="37" fillId="2" borderId="63" xfId="22" applyFont="1" applyFill="1" applyBorder="1" applyAlignment="1">
      <alignment horizontal="center" vertical="center" wrapText="1"/>
    </xf>
    <xf numFmtId="0" fontId="37" fillId="2" borderId="60" xfId="22" applyFont="1" applyFill="1" applyBorder="1" applyAlignment="1">
      <alignment horizontal="center" vertical="center" wrapText="1"/>
    </xf>
    <xf numFmtId="167" fontId="38" fillId="2" borderId="24" xfId="10" applyNumberFormat="1" applyFont="1" applyFill="1" applyBorder="1" applyAlignment="1">
      <alignment horizontal="center" vertical="center" wrapText="1"/>
    </xf>
    <xf numFmtId="167" fontId="37" fillId="2" borderId="24" xfId="10" applyNumberFormat="1" applyFont="1" applyFill="1" applyBorder="1" applyAlignment="1">
      <alignment horizontal="center" vertical="center" wrapText="1"/>
    </xf>
    <xf numFmtId="167" fontId="37" fillId="2" borderId="27" xfId="10" applyNumberFormat="1" applyFont="1" applyFill="1" applyBorder="1" applyAlignment="1">
      <alignment horizontal="center" vertical="center" wrapText="1"/>
    </xf>
    <xf numFmtId="167" fontId="37" fillId="2" borderId="26" xfId="10" applyNumberFormat="1" applyFont="1" applyFill="1" applyBorder="1" applyAlignment="1">
      <alignment horizontal="center" vertical="center" wrapText="1"/>
    </xf>
    <xf numFmtId="167" fontId="37" fillId="2" borderId="39" xfId="10" applyNumberFormat="1" applyFont="1" applyFill="1" applyBorder="1" applyAlignment="1">
      <alignment horizontal="center" vertical="center" wrapText="1"/>
    </xf>
    <xf numFmtId="167" fontId="37" fillId="2" borderId="50" xfId="10" applyNumberFormat="1" applyFont="1" applyFill="1" applyBorder="1" applyAlignment="1">
      <alignment horizontal="center" vertical="center" wrapText="1"/>
    </xf>
    <xf numFmtId="167" fontId="37" fillId="2" borderId="63" xfId="10" applyNumberFormat="1" applyFont="1" applyFill="1" applyBorder="1" applyAlignment="1">
      <alignment horizontal="center" vertical="center" wrapText="1"/>
    </xf>
    <xf numFmtId="167" fontId="37" fillId="2" borderId="60" xfId="10" applyNumberFormat="1" applyFont="1" applyFill="1" applyBorder="1" applyAlignment="1">
      <alignment horizontal="center" vertical="center" wrapText="1"/>
    </xf>
    <xf numFmtId="0" fontId="29" fillId="14" borderId="35" xfId="0" applyFont="1" applyFill="1" applyBorder="1" applyAlignment="1">
      <alignment horizontal="center" vertical="center" wrapText="1"/>
    </xf>
    <xf numFmtId="0" fontId="29" fillId="14" borderId="37" xfId="0" applyFont="1" applyFill="1" applyBorder="1" applyAlignment="1">
      <alignment horizontal="center" vertical="center" wrapText="1"/>
    </xf>
    <xf numFmtId="0" fontId="29" fillId="14" borderId="34" xfId="0" applyFont="1" applyFill="1" applyBorder="1" applyAlignment="1">
      <alignment horizontal="center" vertical="center" wrapText="1"/>
    </xf>
    <xf numFmtId="0" fontId="29" fillId="14" borderId="29" xfId="0" applyFont="1" applyFill="1" applyBorder="1" applyAlignment="1">
      <alignment horizontal="center" vertical="center" wrapText="1"/>
    </xf>
    <xf numFmtId="0" fontId="29" fillId="14" borderId="47" xfId="0" applyFont="1" applyFill="1" applyBorder="1" applyAlignment="1">
      <alignment horizontal="center" vertical="center" wrapText="1"/>
    </xf>
    <xf numFmtId="0" fontId="29" fillId="14" borderId="38" xfId="0" applyFont="1" applyFill="1" applyBorder="1" applyAlignment="1">
      <alignment horizontal="center" vertical="center" wrapText="1"/>
    </xf>
    <xf numFmtId="0" fontId="18" fillId="10" borderId="26" xfId="0" applyFont="1" applyFill="1" applyBorder="1" applyAlignment="1">
      <alignment horizontal="left" vertical="center" wrapText="1"/>
    </xf>
    <xf numFmtId="0" fontId="18" fillId="10" borderId="24" xfId="0" applyFont="1" applyFill="1" applyBorder="1" applyAlignment="1">
      <alignment horizontal="left" vertical="center" wrapText="1"/>
    </xf>
    <xf numFmtId="0" fontId="18" fillId="10" borderId="27" xfId="0" applyFont="1" applyFill="1" applyBorder="1" applyAlignment="1">
      <alignment horizontal="left" vertical="center" wrapText="1"/>
    </xf>
    <xf numFmtId="0" fontId="37" fillId="2" borderId="43" xfId="22" applyFont="1" applyFill="1" applyBorder="1" applyAlignment="1">
      <alignment horizontal="center" vertical="center" wrapText="1"/>
    </xf>
    <xf numFmtId="0" fontId="37" fillId="2" borderId="37" xfId="22" applyFont="1" applyFill="1" applyBorder="1" applyAlignment="1">
      <alignment horizontal="center" vertical="center" wrapText="1"/>
    </xf>
    <xf numFmtId="0" fontId="39" fillId="6" borderId="63" xfId="0" applyFont="1" applyFill="1" applyBorder="1" applyAlignment="1">
      <alignment horizontal="center" vertical="center" wrapText="1"/>
    </xf>
    <xf numFmtId="0" fontId="39" fillId="6" borderId="60" xfId="0" applyFont="1" applyFill="1" applyBorder="1" applyAlignment="1">
      <alignment horizontal="center" vertical="center" wrapText="1"/>
    </xf>
    <xf numFmtId="0" fontId="39" fillId="6" borderId="64" xfId="0" applyFont="1" applyFill="1" applyBorder="1" applyAlignment="1">
      <alignment horizontal="center" vertical="center" wrapText="1"/>
    </xf>
    <xf numFmtId="0" fontId="39" fillId="6" borderId="43" xfId="0" applyFont="1" applyFill="1" applyBorder="1" applyAlignment="1">
      <alignment horizontal="center" vertical="center" wrapText="1"/>
    </xf>
    <xf numFmtId="0" fontId="39" fillId="6" borderId="39" xfId="0" applyFont="1" applyFill="1" applyBorder="1" applyAlignment="1">
      <alignment horizontal="center" vertical="center" wrapText="1"/>
    </xf>
    <xf numFmtId="0" fontId="39" fillId="6" borderId="55" xfId="0" applyFont="1" applyFill="1" applyBorder="1" applyAlignment="1">
      <alignment horizontal="center" vertical="center" wrapText="1"/>
    </xf>
    <xf numFmtId="0" fontId="39" fillId="6" borderId="77" xfId="0" applyFont="1" applyFill="1" applyBorder="1" applyAlignment="1">
      <alignment horizontal="center" vertical="center" wrapText="1"/>
    </xf>
    <xf numFmtId="0" fontId="39" fillId="6" borderId="3" xfId="0" applyFont="1" applyFill="1" applyBorder="1" applyAlignment="1">
      <alignment horizontal="center" vertical="center" wrapText="1"/>
    </xf>
    <xf numFmtId="0" fontId="39" fillId="6" borderId="25" xfId="0" applyFont="1" applyFill="1" applyBorder="1" applyAlignment="1">
      <alignment horizontal="center" vertical="center" wrapText="1"/>
    </xf>
    <xf numFmtId="0" fontId="18" fillId="10" borderId="26" xfId="0" applyFont="1" applyFill="1" applyBorder="1" applyAlignment="1">
      <alignment horizontal="center" vertical="center" wrapText="1"/>
    </xf>
    <xf numFmtId="0" fontId="18" fillId="10" borderId="24" xfId="0" applyFont="1" applyFill="1" applyBorder="1" applyAlignment="1">
      <alignment horizontal="center" vertical="center" wrapText="1"/>
    </xf>
    <xf numFmtId="0" fontId="18" fillId="10" borderId="27" xfId="0" applyFont="1" applyFill="1" applyBorder="1" applyAlignment="1">
      <alignment horizontal="center" vertical="center" wrapText="1"/>
    </xf>
    <xf numFmtId="0" fontId="42" fillId="8" borderId="26" xfId="0" applyFont="1" applyFill="1" applyBorder="1" applyAlignment="1">
      <alignment horizontal="left" vertical="center" wrapText="1"/>
    </xf>
    <xf numFmtId="0" fontId="42" fillId="8" borderId="24" xfId="0" applyFont="1" applyFill="1" applyBorder="1" applyAlignment="1">
      <alignment horizontal="left" vertical="center" wrapText="1"/>
    </xf>
    <xf numFmtId="0" fontId="42" fillId="8" borderId="27" xfId="0" applyFont="1" applyFill="1" applyBorder="1" applyAlignment="1">
      <alignment horizontal="left" vertical="center" wrapText="1"/>
    </xf>
    <xf numFmtId="0" fontId="37" fillId="2" borderId="35" xfId="22" applyFont="1" applyFill="1" applyBorder="1" applyAlignment="1">
      <alignment horizontal="center" vertical="center" wrapText="1"/>
    </xf>
    <xf numFmtId="0" fontId="37" fillId="2" borderId="34" xfId="22" applyFont="1" applyFill="1" applyBorder="1" applyAlignment="1">
      <alignment horizontal="center" vertical="center" wrapText="1"/>
    </xf>
    <xf numFmtId="0" fontId="45" fillId="5" borderId="63" xfId="0" applyFont="1" applyFill="1" applyBorder="1" applyAlignment="1">
      <alignment horizontal="center" vertical="top" wrapText="1"/>
    </xf>
    <xf numFmtId="0" fontId="45" fillId="5" borderId="60" xfId="0" applyFont="1" applyFill="1" applyBorder="1" applyAlignment="1">
      <alignment horizontal="center" vertical="top" wrapText="1"/>
    </xf>
    <xf numFmtId="0" fontId="45" fillId="5" borderId="64" xfId="0" applyFont="1" applyFill="1" applyBorder="1" applyAlignment="1">
      <alignment horizontal="center" vertical="top" wrapText="1"/>
    </xf>
    <xf numFmtId="0" fontId="46" fillId="8" borderId="26" xfId="0" applyFont="1" applyFill="1" applyBorder="1" applyAlignment="1">
      <alignment horizontal="left" vertical="center" wrapText="1"/>
    </xf>
    <xf numFmtId="0" fontId="46" fillId="8" borderId="24" xfId="0" applyFont="1" applyFill="1" applyBorder="1" applyAlignment="1">
      <alignment horizontal="left" vertical="center" wrapText="1"/>
    </xf>
    <xf numFmtId="0" fontId="46" fillId="8" borderId="27" xfId="0" applyFont="1" applyFill="1" applyBorder="1" applyAlignment="1">
      <alignment horizontal="left" vertical="center" wrapText="1"/>
    </xf>
    <xf numFmtId="0" fontId="37" fillId="2" borderId="7" xfId="22" applyFont="1" applyFill="1" applyBorder="1" applyAlignment="1">
      <alignment horizontal="center" vertical="center" wrapText="1"/>
    </xf>
    <xf numFmtId="0" fontId="37" fillId="2" borderId="29" xfId="22" applyFont="1" applyFill="1" applyBorder="1" applyAlignment="1">
      <alignment horizontal="center" vertical="center" wrapText="1"/>
    </xf>
    <xf numFmtId="0" fontId="36" fillId="2" borderId="67" xfId="0" applyFont="1" applyFill="1" applyBorder="1" applyAlignment="1">
      <alignment horizontal="center" vertical="center" wrapText="1"/>
    </xf>
    <xf numFmtId="0" fontId="36" fillId="2" borderId="40" xfId="0" applyFont="1" applyFill="1" applyBorder="1" applyAlignment="1">
      <alignment horizontal="center" vertical="center" wrapText="1"/>
    </xf>
    <xf numFmtId="0" fontId="39" fillId="5" borderId="26" xfId="0" applyFont="1" applyFill="1" applyBorder="1" applyAlignment="1">
      <alignment horizontal="center" vertical="center"/>
    </xf>
    <xf numFmtId="0" fontId="39" fillId="5" borderId="27" xfId="0" applyFont="1" applyFill="1" applyBorder="1" applyAlignment="1">
      <alignment horizontal="center" vertical="center"/>
    </xf>
    <xf numFmtId="0" fontId="30" fillId="2" borderId="63" xfId="22" applyFont="1" applyFill="1" applyBorder="1" applyAlignment="1">
      <alignment horizontal="left" vertical="center" wrapText="1"/>
    </xf>
    <xf numFmtId="0" fontId="30" fillId="2" borderId="60" xfId="22" applyFont="1" applyFill="1" applyBorder="1" applyAlignment="1">
      <alignment horizontal="left" vertical="center" wrapText="1"/>
    </xf>
    <xf numFmtId="0" fontId="30" fillId="2" borderId="64" xfId="22" applyFont="1" applyFill="1" applyBorder="1" applyAlignment="1">
      <alignment horizontal="left" vertical="center" wrapText="1"/>
    </xf>
    <xf numFmtId="0" fontId="18" fillId="4" borderId="26" xfId="0" applyFont="1" applyFill="1" applyBorder="1" applyAlignment="1">
      <alignment horizontal="center" vertical="center" wrapText="1"/>
    </xf>
    <xf numFmtId="0" fontId="18" fillId="4" borderId="27" xfId="0" applyFont="1" applyFill="1" applyBorder="1" applyAlignment="1">
      <alignment horizontal="center" vertical="center" wrapText="1"/>
    </xf>
    <xf numFmtId="0" fontId="18" fillId="4" borderId="24" xfId="0" applyFont="1" applyFill="1" applyBorder="1" applyAlignment="1">
      <alignment horizontal="left" vertical="center" wrapText="1"/>
    </xf>
    <xf numFmtId="0" fontId="18" fillId="4" borderId="27" xfId="0" applyFont="1" applyFill="1" applyBorder="1" applyAlignment="1">
      <alignment horizontal="left" vertical="center" wrapText="1"/>
    </xf>
    <xf numFmtId="0" fontId="41" fillId="5" borderId="43" xfId="0" applyFont="1" applyFill="1" applyBorder="1" applyAlignment="1">
      <alignment horizontal="center" vertical="center" wrapText="1"/>
    </xf>
    <xf numFmtId="0" fontId="41" fillId="5" borderId="36" xfId="0" applyFont="1" applyFill="1" applyBorder="1" applyAlignment="1">
      <alignment horizontal="center" vertical="center" wrapText="1"/>
    </xf>
    <xf numFmtId="0" fontId="41" fillId="5" borderId="39" xfId="0" applyFont="1" applyFill="1" applyBorder="1" applyAlignment="1">
      <alignment horizontal="center" vertical="center" wrapText="1"/>
    </xf>
    <xf numFmtId="0" fontId="41" fillId="5" borderId="7" xfId="0" applyFont="1" applyFill="1" applyBorder="1" applyAlignment="1">
      <alignment horizontal="center" vertical="center" wrapText="1"/>
    </xf>
    <xf numFmtId="0" fontId="41" fillId="5" borderId="0" xfId="0" applyFont="1" applyFill="1" applyAlignment="1">
      <alignment horizontal="center" vertical="center" wrapText="1"/>
    </xf>
    <xf numFmtId="0" fontId="41" fillId="5" borderId="50" xfId="0" applyFont="1" applyFill="1" applyBorder="1" applyAlignment="1">
      <alignment horizontal="center" vertical="center" wrapText="1"/>
    </xf>
    <xf numFmtId="0" fontId="41" fillId="5" borderId="3" xfId="0" applyFont="1" applyFill="1" applyBorder="1" applyAlignment="1">
      <alignment horizontal="center" vertical="center" wrapText="1"/>
    </xf>
    <xf numFmtId="0" fontId="41" fillId="5" borderId="4" xfId="0" applyFont="1" applyFill="1" applyBorder="1" applyAlignment="1">
      <alignment horizontal="center" vertical="center" wrapText="1"/>
    </xf>
    <xf numFmtId="0" fontId="41" fillId="5" borderId="25" xfId="0" applyFont="1" applyFill="1" applyBorder="1" applyAlignment="1">
      <alignment horizontal="center" vertical="center" wrapText="1"/>
    </xf>
    <xf numFmtId="0" fontId="41" fillId="5" borderId="26" xfId="0" applyFont="1" applyFill="1" applyBorder="1" applyAlignment="1">
      <alignment horizontal="center" vertical="center" wrapText="1"/>
    </xf>
    <xf numFmtId="0" fontId="41" fillId="5" borderId="24" xfId="0" applyFont="1" applyFill="1" applyBorder="1" applyAlignment="1">
      <alignment horizontal="center" vertical="center" wrapText="1"/>
    </xf>
    <xf numFmtId="0" fontId="41" fillId="5" borderId="27" xfId="0" applyFont="1" applyFill="1" applyBorder="1" applyAlignment="1">
      <alignment horizontal="center" vertical="center" wrapText="1"/>
    </xf>
    <xf numFmtId="167" fontId="30" fillId="2" borderId="26" xfId="10" applyNumberFormat="1" applyFont="1" applyFill="1" applyBorder="1" applyAlignment="1">
      <alignment horizontal="center" vertical="center" wrapText="1"/>
    </xf>
    <xf numFmtId="167" fontId="30" fillId="2" borderId="24" xfId="10" applyNumberFormat="1" applyFont="1" applyFill="1" applyBorder="1" applyAlignment="1">
      <alignment horizontal="center" vertical="center" wrapText="1"/>
    </xf>
    <xf numFmtId="167" fontId="30" fillId="2" borderId="27" xfId="10" applyNumberFormat="1" applyFont="1" applyFill="1" applyBorder="1" applyAlignment="1">
      <alignment horizontal="center" vertical="center" wrapText="1"/>
    </xf>
    <xf numFmtId="167" fontId="30" fillId="2" borderId="67" xfId="10" applyNumberFormat="1" applyFont="1" applyFill="1" applyBorder="1" applyAlignment="1">
      <alignment horizontal="center" vertical="center" wrapText="1"/>
    </xf>
    <xf numFmtId="167" fontId="30" fillId="2" borderId="68" xfId="10" applyNumberFormat="1" applyFont="1" applyFill="1" applyBorder="1" applyAlignment="1">
      <alignment horizontal="center" vertical="center" wrapText="1"/>
    </xf>
    <xf numFmtId="167" fontId="30" fillId="2" borderId="44" xfId="10" applyNumberFormat="1" applyFont="1" applyFill="1" applyBorder="1" applyAlignment="1">
      <alignment horizontal="center" vertical="center" wrapText="1"/>
    </xf>
    <xf numFmtId="167" fontId="30" fillId="2" borderId="46" xfId="10" applyNumberFormat="1" applyFont="1" applyFill="1" applyBorder="1" applyAlignment="1">
      <alignment horizontal="center" vertical="center" wrapText="1"/>
    </xf>
    <xf numFmtId="0" fontId="14" fillId="7" borderId="75" xfId="0" applyFont="1" applyFill="1" applyBorder="1" applyAlignment="1">
      <alignment horizontal="center" vertical="center" wrapText="1"/>
    </xf>
    <xf numFmtId="0" fontId="14" fillId="7" borderId="60" xfId="0" applyFont="1" applyFill="1" applyBorder="1" applyAlignment="1">
      <alignment horizontal="center" vertical="center" wrapText="1"/>
    </xf>
    <xf numFmtId="0" fontId="14" fillId="7" borderId="7" xfId="0" applyFont="1" applyFill="1" applyBorder="1" applyAlignment="1">
      <alignment horizontal="center" vertical="center" wrapText="1"/>
    </xf>
    <xf numFmtId="0" fontId="14" fillId="7" borderId="73" xfId="0" applyFont="1" applyFill="1" applyBorder="1" applyAlignment="1">
      <alignment horizontal="center" vertical="center" wrapText="1"/>
    </xf>
    <xf numFmtId="0" fontId="14" fillId="7" borderId="63" xfId="0" applyFont="1" applyFill="1" applyBorder="1" applyAlignment="1">
      <alignment horizontal="center" vertical="center" wrapText="1"/>
    </xf>
    <xf numFmtId="0" fontId="30" fillId="2" borderId="40" xfId="22" applyFont="1" applyFill="1" applyBorder="1" applyAlignment="1">
      <alignment horizontal="center" vertical="center" wrapText="1"/>
    </xf>
    <xf numFmtId="0" fontId="30" fillId="2" borderId="23" xfId="22" applyFont="1" applyFill="1" applyBorder="1" applyAlignment="1">
      <alignment horizontal="center" vertical="center" wrapText="1"/>
    </xf>
    <xf numFmtId="0" fontId="30" fillId="2" borderId="33" xfId="22" applyFont="1" applyFill="1" applyBorder="1" applyAlignment="1">
      <alignment horizontal="center" vertical="center" wrapText="1"/>
    </xf>
    <xf numFmtId="0" fontId="30" fillId="2" borderId="44" xfId="22" applyFont="1" applyFill="1" applyBorder="1" applyAlignment="1">
      <alignment horizontal="center" vertical="center" wrapText="1"/>
    </xf>
    <xf numFmtId="0" fontId="30" fillId="2" borderId="45" xfId="22" applyFont="1" applyFill="1" applyBorder="1" applyAlignment="1">
      <alignment horizontal="center" vertical="center" wrapText="1"/>
    </xf>
    <xf numFmtId="0" fontId="30" fillId="2" borderId="46" xfId="22" applyFont="1" applyFill="1" applyBorder="1" applyAlignment="1">
      <alignment horizontal="center" vertical="center" wrapText="1"/>
    </xf>
    <xf numFmtId="44" fontId="30" fillId="2" borderId="26" xfId="10" applyFont="1" applyFill="1" applyBorder="1" applyAlignment="1">
      <alignment horizontal="center" vertical="center" wrapText="1"/>
    </xf>
    <xf numFmtId="44" fontId="30" fillId="2" borderId="24" xfId="10" applyFont="1" applyFill="1" applyBorder="1" applyAlignment="1">
      <alignment horizontal="center" vertical="center" wrapText="1"/>
    </xf>
    <xf numFmtId="44" fontId="30" fillId="2" borderId="27" xfId="10" applyFont="1" applyFill="1" applyBorder="1" applyAlignment="1">
      <alignment horizontal="center" vertical="center" wrapText="1"/>
    </xf>
    <xf numFmtId="0" fontId="41" fillId="5" borderId="63" xfId="0" applyFont="1" applyFill="1" applyBorder="1" applyAlignment="1">
      <alignment horizontal="left" vertical="top" wrapText="1"/>
    </xf>
    <xf numFmtId="0" fontId="41" fillId="5" borderId="60" xfId="0" applyFont="1" applyFill="1" applyBorder="1" applyAlignment="1">
      <alignment horizontal="left" vertical="top" wrapText="1"/>
    </xf>
    <xf numFmtId="0" fontId="41" fillId="5" borderId="64" xfId="0" applyFont="1" applyFill="1" applyBorder="1" applyAlignment="1">
      <alignment horizontal="left" vertical="top" wrapText="1"/>
    </xf>
    <xf numFmtId="0" fontId="35" fillId="13" borderId="63" xfId="0" applyFont="1" applyFill="1" applyBorder="1" applyAlignment="1">
      <alignment horizontal="center" vertical="center" wrapText="1"/>
    </xf>
    <xf numFmtId="0" fontId="35" fillId="13" borderId="60" xfId="0" applyFont="1" applyFill="1" applyBorder="1" applyAlignment="1">
      <alignment horizontal="center" vertical="center" wrapText="1"/>
    </xf>
    <xf numFmtId="0" fontId="35" fillId="13" borderId="64" xfId="0" applyFont="1" applyFill="1" applyBorder="1" applyAlignment="1">
      <alignment horizontal="center" vertical="center" wrapText="1"/>
    </xf>
    <xf numFmtId="0" fontId="14" fillId="7" borderId="64" xfId="0" applyFont="1" applyFill="1" applyBorder="1" applyAlignment="1">
      <alignment horizontal="center" vertical="center" wrapText="1"/>
    </xf>
    <xf numFmtId="0" fontId="35" fillId="13" borderId="26" xfId="0" applyFont="1" applyFill="1" applyBorder="1" applyAlignment="1">
      <alignment horizontal="center" vertical="center" wrapText="1"/>
    </xf>
    <xf numFmtId="0" fontId="35" fillId="13" borderId="27"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30" fillId="2" borderId="26" xfId="22" applyFont="1" applyFill="1" applyBorder="1" applyAlignment="1">
      <alignment horizontal="center" vertical="center" wrapText="1"/>
    </xf>
    <xf numFmtId="0" fontId="30" fillId="2" borderId="24" xfId="22" applyFont="1" applyFill="1" applyBorder="1" applyAlignment="1">
      <alignment horizontal="center" vertical="center" wrapText="1"/>
    </xf>
    <xf numFmtId="0" fontId="30" fillId="2" borderId="5" xfId="22" applyFont="1" applyFill="1" applyBorder="1" applyAlignment="1">
      <alignment horizontal="center" vertical="center" wrapText="1"/>
    </xf>
    <xf numFmtId="0" fontId="30" fillId="2" borderId="43" xfId="22" applyFont="1" applyFill="1" applyBorder="1" applyAlignment="1">
      <alignment horizontal="center" vertical="center" wrapText="1"/>
    </xf>
    <xf numFmtId="0" fontId="30" fillId="2" borderId="36" xfId="22" applyFont="1" applyFill="1" applyBorder="1" applyAlignment="1">
      <alignment horizontal="center" vertical="center" wrapText="1"/>
    </xf>
    <xf numFmtId="0" fontId="30" fillId="2" borderId="37" xfId="22" applyFont="1" applyFill="1" applyBorder="1" applyAlignment="1">
      <alignment horizontal="center" vertical="center" wrapText="1"/>
    </xf>
    <xf numFmtId="0" fontId="30" fillId="2" borderId="7" xfId="22" applyFont="1" applyFill="1" applyBorder="1" applyAlignment="1">
      <alignment horizontal="center" vertical="center" wrapText="1"/>
    </xf>
    <xf numFmtId="0" fontId="30" fillId="2" borderId="0" xfId="22" applyFont="1" applyFill="1" applyAlignment="1">
      <alignment horizontal="center" vertical="center" wrapText="1"/>
    </xf>
    <xf numFmtId="0" fontId="30" fillId="2" borderId="29" xfId="22" applyFont="1" applyFill="1" applyBorder="1" applyAlignment="1">
      <alignment horizontal="center" vertical="center" wrapText="1"/>
    </xf>
    <xf numFmtId="0" fontId="30" fillId="2" borderId="3" xfId="22" applyFont="1" applyFill="1" applyBorder="1" applyAlignment="1">
      <alignment horizontal="center" vertical="center" wrapText="1"/>
    </xf>
    <xf numFmtId="0" fontId="30" fillId="2" borderId="4" xfId="22" applyFont="1" applyFill="1" applyBorder="1" applyAlignment="1">
      <alignment horizontal="center" vertical="center" wrapText="1"/>
    </xf>
    <xf numFmtId="0" fontId="30" fillId="2" borderId="38" xfId="22" applyFont="1" applyFill="1" applyBorder="1" applyAlignment="1">
      <alignment horizontal="center" vertical="center" wrapText="1"/>
    </xf>
    <xf numFmtId="0" fontId="35" fillId="13" borderId="7" xfId="0" applyFont="1" applyFill="1" applyBorder="1" applyAlignment="1">
      <alignment horizontal="center" vertical="center" wrapText="1"/>
    </xf>
    <xf numFmtId="0" fontId="35" fillId="13" borderId="3" xfId="0" applyFont="1" applyFill="1" applyBorder="1" applyAlignment="1">
      <alignment horizontal="center" vertical="center" wrapText="1"/>
    </xf>
    <xf numFmtId="0" fontId="14" fillId="7" borderId="74" xfId="0" applyFont="1" applyFill="1" applyBorder="1" applyAlignment="1">
      <alignment horizontal="center" vertical="center" wrapText="1"/>
    </xf>
    <xf numFmtId="0" fontId="14" fillId="7" borderId="71" xfId="0" applyFont="1" applyFill="1" applyBorder="1" applyAlignment="1">
      <alignment horizontal="center" vertical="center" wrapText="1"/>
    </xf>
    <xf numFmtId="0" fontId="14" fillId="7" borderId="43" xfId="0" applyFont="1" applyFill="1" applyBorder="1" applyAlignment="1">
      <alignment horizontal="center" vertical="center" wrapText="1"/>
    </xf>
    <xf numFmtId="0" fontId="14" fillId="7" borderId="76" xfId="0" applyFont="1" applyFill="1" applyBorder="1" applyAlignment="1">
      <alignment horizontal="center" vertical="center" wrapText="1"/>
    </xf>
    <xf numFmtId="0" fontId="14" fillId="7" borderId="111" xfId="0" applyFont="1" applyFill="1" applyBorder="1" applyAlignment="1">
      <alignment horizontal="center" vertical="center" wrapText="1"/>
    </xf>
    <xf numFmtId="0" fontId="35" fillId="13" borderId="43" xfId="0" applyFont="1" applyFill="1" applyBorder="1" applyAlignment="1">
      <alignment horizontal="center" vertical="center" wrapText="1"/>
    </xf>
    <xf numFmtId="0" fontId="17" fillId="5" borderId="26" xfId="0" applyFont="1" applyFill="1" applyBorder="1" applyAlignment="1">
      <alignment horizontal="left" vertical="center"/>
    </xf>
    <xf numFmtId="0" fontId="17" fillId="5" borderId="24" xfId="0" applyFont="1" applyFill="1" applyBorder="1" applyAlignment="1">
      <alignment horizontal="left" vertical="center"/>
    </xf>
    <xf numFmtId="0" fontId="17" fillId="5" borderId="27" xfId="0" applyFont="1" applyFill="1" applyBorder="1" applyAlignment="1">
      <alignment horizontal="left" vertical="center"/>
    </xf>
    <xf numFmtId="0" fontId="18" fillId="4" borderId="5" xfId="0" applyFont="1" applyFill="1" applyBorder="1" applyAlignment="1">
      <alignment horizontal="center" vertical="center" wrapText="1"/>
    </xf>
    <xf numFmtId="0" fontId="18" fillId="4" borderId="21" xfId="0" applyFont="1" applyFill="1" applyBorder="1" applyAlignment="1">
      <alignment horizontal="left" vertical="center" wrapText="1"/>
    </xf>
    <xf numFmtId="0" fontId="31" fillId="9" borderId="7" xfId="0" applyFont="1" applyFill="1" applyBorder="1" applyAlignment="1">
      <alignment horizontal="center" vertical="center" textRotation="90"/>
    </xf>
    <xf numFmtId="0" fontId="14" fillId="6" borderId="37" xfId="0" applyFont="1" applyFill="1" applyBorder="1" applyAlignment="1">
      <alignment horizontal="center" vertical="center"/>
    </xf>
    <xf numFmtId="0" fontId="14" fillId="6" borderId="29" xfId="0" applyFont="1" applyFill="1" applyBorder="1" applyAlignment="1">
      <alignment horizontal="center" vertical="center"/>
    </xf>
    <xf numFmtId="0" fontId="14" fillId="6" borderId="0" xfId="0" applyFont="1" applyFill="1" applyAlignment="1">
      <alignment horizontal="center" vertical="center"/>
    </xf>
    <xf numFmtId="0" fontId="14" fillId="6" borderId="4" xfId="0" applyFont="1" applyFill="1" applyBorder="1" applyAlignment="1">
      <alignment horizontal="center" vertical="center"/>
    </xf>
    <xf numFmtId="0" fontId="14" fillId="6" borderId="63" xfId="0" applyFont="1" applyFill="1" applyBorder="1" applyAlignment="1">
      <alignment horizontal="center" vertical="center" wrapText="1"/>
    </xf>
    <xf numFmtId="0" fontId="14" fillId="6" borderId="60" xfId="0" applyFont="1" applyFill="1" applyBorder="1" applyAlignment="1">
      <alignment horizontal="center" vertical="center" wrapText="1"/>
    </xf>
    <xf numFmtId="0" fontId="14" fillId="6" borderId="64" xfId="0" applyFont="1" applyFill="1" applyBorder="1" applyAlignment="1">
      <alignment horizontal="center" vertical="center" wrapText="1"/>
    </xf>
    <xf numFmtId="0" fontId="14" fillId="6" borderId="37" xfId="0" applyFont="1" applyFill="1" applyBorder="1" applyAlignment="1" applyProtection="1">
      <alignment horizontal="center" vertical="center" wrapText="1"/>
      <protection locked="0"/>
    </xf>
    <xf numFmtId="0" fontId="14" fillId="6" borderId="29" xfId="0" applyFont="1" applyFill="1" applyBorder="1" applyAlignment="1" applyProtection="1">
      <alignment horizontal="center" vertical="center" wrapText="1"/>
      <protection locked="0"/>
    </xf>
    <xf numFmtId="0" fontId="14" fillId="6" borderId="0" xfId="0" applyFont="1" applyFill="1" applyAlignment="1" applyProtection="1">
      <alignment horizontal="center" vertical="center" wrapText="1"/>
      <protection locked="0"/>
    </xf>
    <xf numFmtId="0" fontId="14" fillId="6" borderId="4" xfId="0" applyFont="1" applyFill="1" applyBorder="1" applyAlignment="1" applyProtection="1">
      <alignment horizontal="center" vertical="center" wrapText="1"/>
      <protection locked="0"/>
    </xf>
    <xf numFmtId="0" fontId="14" fillId="6" borderId="63" xfId="0" applyFont="1" applyFill="1" applyBorder="1" applyAlignment="1">
      <alignment horizontal="center" vertical="center"/>
    </xf>
    <xf numFmtId="0" fontId="14" fillId="6" borderId="60" xfId="0" applyFont="1" applyFill="1" applyBorder="1" applyAlignment="1">
      <alignment horizontal="center" vertical="center"/>
    </xf>
    <xf numFmtId="0" fontId="14" fillId="6" borderId="64" xfId="0" applyFont="1" applyFill="1" applyBorder="1" applyAlignment="1">
      <alignment horizontal="center" vertical="center"/>
    </xf>
    <xf numFmtId="0" fontId="30" fillId="2" borderId="58" xfId="22" applyFont="1" applyFill="1" applyBorder="1" applyAlignment="1">
      <alignment horizontal="center" vertical="center" wrapText="1"/>
    </xf>
    <xf numFmtId="0" fontId="30" fillId="2" borderId="59" xfId="22" applyFont="1" applyFill="1" applyBorder="1" applyAlignment="1">
      <alignment horizontal="center" vertical="center" wrapText="1"/>
    </xf>
    <xf numFmtId="0" fontId="30" fillId="2" borderId="22" xfId="22" applyFont="1" applyFill="1" applyBorder="1" applyAlignment="1">
      <alignment horizontal="center" vertical="center" wrapText="1"/>
    </xf>
    <xf numFmtId="0" fontId="14" fillId="6" borderId="38" xfId="0" applyFont="1" applyFill="1" applyBorder="1" applyAlignment="1" applyProtection="1">
      <alignment horizontal="center" vertical="center" wrapText="1"/>
      <protection locked="0"/>
    </xf>
    <xf numFmtId="0" fontId="16" fillId="6" borderId="6" xfId="0" applyFont="1" applyFill="1" applyBorder="1" applyAlignment="1">
      <alignment horizontal="center" vertical="center" wrapText="1"/>
    </xf>
    <xf numFmtId="0" fontId="16" fillId="6" borderId="48" xfId="0" applyFont="1" applyFill="1" applyBorder="1" applyAlignment="1">
      <alignment horizontal="center" vertical="center" wrapText="1"/>
    </xf>
    <xf numFmtId="0" fontId="16" fillId="6" borderId="9" xfId="0" applyFont="1" applyFill="1" applyBorder="1" applyAlignment="1">
      <alignment horizontal="center" vertical="center" wrapText="1"/>
    </xf>
    <xf numFmtId="0" fontId="14" fillId="6" borderId="72" xfId="0" applyFont="1" applyFill="1" applyBorder="1" applyAlignment="1">
      <alignment horizontal="center" vertical="center" wrapText="1"/>
    </xf>
    <xf numFmtId="0" fontId="14" fillId="6" borderId="74" xfId="0" applyFont="1" applyFill="1" applyBorder="1" applyAlignment="1">
      <alignment horizontal="center" vertical="center" wrapText="1"/>
    </xf>
    <xf numFmtId="0" fontId="14" fillId="6" borderId="71" xfId="0" applyFont="1" applyFill="1" applyBorder="1" applyAlignment="1">
      <alignment horizontal="center" vertical="center" wrapText="1"/>
    </xf>
    <xf numFmtId="0" fontId="14" fillId="6" borderId="67" xfId="0" applyFont="1" applyFill="1" applyBorder="1" applyAlignment="1" applyProtection="1">
      <alignment horizontal="center" vertical="center" wrapText="1"/>
      <protection locked="0"/>
    </xf>
    <xf numFmtId="0" fontId="14" fillId="6" borderId="31" xfId="0" applyFont="1" applyFill="1" applyBorder="1" applyAlignment="1" applyProtection="1">
      <alignment horizontal="center" vertical="center" wrapText="1"/>
      <protection locked="0"/>
    </xf>
    <xf numFmtId="0" fontId="14" fillId="6" borderId="68" xfId="0" applyFont="1" applyFill="1" applyBorder="1" applyAlignment="1" applyProtection="1">
      <alignment horizontal="center" vertical="center" wrapText="1"/>
      <protection locked="0"/>
    </xf>
    <xf numFmtId="0" fontId="31" fillId="9" borderId="43" xfId="0" applyFont="1" applyFill="1" applyBorder="1" applyAlignment="1">
      <alignment horizontal="center" vertical="center" textRotation="90" wrapText="1"/>
    </xf>
    <xf numFmtId="0" fontId="31" fillId="9" borderId="7" xfId="0" applyFont="1" applyFill="1" applyBorder="1" applyAlignment="1">
      <alignment horizontal="center" vertical="center" textRotation="90" wrapText="1"/>
    </xf>
    <xf numFmtId="0" fontId="31" fillId="9" borderId="3" xfId="0" applyFont="1" applyFill="1" applyBorder="1" applyAlignment="1">
      <alignment horizontal="center" vertical="center" textRotation="90" wrapText="1"/>
    </xf>
    <xf numFmtId="0" fontId="14" fillId="6" borderId="29" xfId="0" applyFont="1" applyFill="1" applyBorder="1" applyAlignment="1">
      <alignment horizontal="center" vertical="center" wrapText="1"/>
    </xf>
    <xf numFmtId="0" fontId="14" fillId="6" borderId="38" xfId="0" applyFont="1" applyFill="1" applyBorder="1" applyAlignment="1">
      <alignment horizontal="center" vertical="center"/>
    </xf>
    <xf numFmtId="0" fontId="14" fillId="6" borderId="16" xfId="0" applyFont="1" applyFill="1" applyBorder="1" applyAlignment="1">
      <alignment horizontal="center" vertical="center"/>
    </xf>
    <xf numFmtId="0" fontId="14" fillId="6" borderId="17" xfId="0" applyFont="1" applyFill="1" applyBorder="1" applyAlignment="1">
      <alignment horizontal="center" vertical="center"/>
    </xf>
    <xf numFmtId="0" fontId="14" fillId="6" borderId="18" xfId="0" applyFont="1" applyFill="1" applyBorder="1" applyAlignment="1">
      <alignment horizontal="center" vertical="center"/>
    </xf>
    <xf numFmtId="0" fontId="14" fillId="6" borderId="41" xfId="0" applyFont="1" applyFill="1" applyBorder="1" applyAlignment="1">
      <alignment horizontal="center" vertical="center" wrapText="1"/>
    </xf>
    <xf numFmtId="0" fontId="14" fillId="6" borderId="17" xfId="0" applyFont="1" applyFill="1" applyBorder="1" applyAlignment="1">
      <alignment horizontal="center" vertical="center" wrapText="1"/>
    </xf>
    <xf numFmtId="0" fontId="14" fillId="6" borderId="42" xfId="0" applyFont="1" applyFill="1" applyBorder="1" applyAlignment="1">
      <alignment horizontal="center" vertical="center" wrapText="1"/>
    </xf>
    <xf numFmtId="0" fontId="14" fillId="6" borderId="37" xfId="0" applyFont="1" applyFill="1" applyBorder="1" applyAlignment="1">
      <alignment horizontal="center" vertical="center" wrapText="1"/>
    </xf>
    <xf numFmtId="0" fontId="14" fillId="6" borderId="0" xfId="0" applyFont="1" applyFill="1" applyAlignment="1">
      <alignment horizontal="center" vertical="center" wrapText="1"/>
    </xf>
    <xf numFmtId="0" fontId="14" fillId="6" borderId="4" xfId="0" applyFont="1" applyFill="1" applyBorder="1" applyAlignment="1">
      <alignment horizontal="center" vertical="center" wrapText="1"/>
    </xf>
    <xf numFmtId="0" fontId="17" fillId="5" borderId="63" xfId="0" applyFont="1" applyFill="1" applyBorder="1" applyAlignment="1">
      <alignment horizontal="center" vertical="center" wrapText="1"/>
    </xf>
    <xf numFmtId="0" fontId="17" fillId="5" borderId="60" xfId="0" applyFont="1" applyFill="1" applyBorder="1" applyAlignment="1">
      <alignment horizontal="center" vertical="center" wrapText="1"/>
    </xf>
    <xf numFmtId="0" fontId="17" fillId="5" borderId="64" xfId="0" applyFont="1" applyFill="1" applyBorder="1" applyAlignment="1">
      <alignment horizontal="center" vertical="center" wrapText="1"/>
    </xf>
    <xf numFmtId="0" fontId="25" fillId="8" borderId="26" xfId="0" applyFont="1" applyFill="1" applyBorder="1" applyAlignment="1">
      <alignment horizontal="left" vertical="center" wrapText="1"/>
    </xf>
    <xf numFmtId="0" fontId="25" fillId="8" borderId="24" xfId="0" applyFont="1" applyFill="1" applyBorder="1" applyAlignment="1">
      <alignment horizontal="left" vertical="center" wrapText="1"/>
    </xf>
    <xf numFmtId="0" fontId="25" fillId="8" borderId="27" xfId="0" applyFont="1" applyFill="1" applyBorder="1" applyAlignment="1">
      <alignment horizontal="left" vertical="center" wrapText="1"/>
    </xf>
    <xf numFmtId="0" fontId="18" fillId="4" borderId="26" xfId="0" applyFont="1" applyFill="1" applyBorder="1" applyAlignment="1">
      <alignment horizontal="left" vertical="center" wrapText="1"/>
    </xf>
    <xf numFmtId="0" fontId="35" fillId="13" borderId="63" xfId="0" applyFont="1" applyFill="1" applyBorder="1" applyAlignment="1">
      <alignment horizontal="center" vertical="center" textRotation="90" wrapText="1"/>
    </xf>
    <xf numFmtId="0" fontId="35" fillId="13" borderId="60" xfId="0" applyFont="1" applyFill="1" applyBorder="1" applyAlignment="1">
      <alignment horizontal="center" vertical="center" textRotation="90" wrapText="1"/>
    </xf>
    <xf numFmtId="0" fontId="35" fillId="13" borderId="64" xfId="0" applyFont="1" applyFill="1" applyBorder="1" applyAlignment="1">
      <alignment horizontal="center" vertical="center" textRotation="90" wrapText="1"/>
    </xf>
    <xf numFmtId="44" fontId="23" fillId="2" borderId="26" xfId="10" applyFont="1" applyFill="1" applyBorder="1" applyAlignment="1">
      <alignment horizontal="center" vertical="center" wrapText="1"/>
    </xf>
    <xf numFmtId="44" fontId="23" fillId="2" borderId="24" xfId="10" applyFont="1" applyFill="1" applyBorder="1" applyAlignment="1">
      <alignment horizontal="center" vertical="center" wrapText="1"/>
    </xf>
    <xf numFmtId="44" fontId="23" fillId="2" borderId="5" xfId="10" applyFont="1" applyFill="1" applyBorder="1" applyAlignment="1">
      <alignment horizontal="center" vertical="center" wrapText="1"/>
    </xf>
    <xf numFmtId="0" fontId="22" fillId="4" borderId="43" xfId="0" applyFont="1" applyFill="1" applyBorder="1" applyAlignment="1">
      <alignment horizontal="center" vertical="center" wrapText="1"/>
    </xf>
    <xf numFmtId="0" fontId="22" fillId="4" borderId="36"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0" fillId="8" borderId="9" xfId="0" applyFill="1" applyBorder="1" applyAlignment="1">
      <alignment horizontal="center" vertical="center"/>
    </xf>
    <xf numFmtId="0" fontId="0" fillId="8" borderId="51" xfId="0" applyFill="1" applyBorder="1" applyAlignment="1">
      <alignment horizontal="center" vertical="center"/>
    </xf>
    <xf numFmtId="0" fontId="0" fillId="8" borderId="52" xfId="0" applyFill="1" applyBorder="1" applyAlignment="1">
      <alignment horizontal="center" vertical="center"/>
    </xf>
    <xf numFmtId="0" fontId="22" fillId="4" borderId="58" xfId="0" applyFont="1" applyFill="1" applyBorder="1" applyAlignment="1">
      <alignment horizontal="center" vertical="center" wrapText="1"/>
    </xf>
    <xf numFmtId="0" fontId="22" fillId="4" borderId="24" xfId="0" applyFont="1" applyFill="1" applyBorder="1" applyAlignment="1">
      <alignment horizontal="center" vertical="center" wrapText="1"/>
    </xf>
    <xf numFmtId="0" fontId="22" fillId="4" borderId="21" xfId="0" applyFont="1" applyFill="1" applyBorder="1" applyAlignment="1">
      <alignment horizontal="center" vertical="center" wrapText="1"/>
    </xf>
    <xf numFmtId="0" fontId="0" fillId="8" borderId="49" xfId="0" applyFill="1" applyBorder="1" applyAlignment="1">
      <alignment horizontal="center" vertical="center"/>
    </xf>
    <xf numFmtId="0" fontId="0" fillId="8" borderId="15" xfId="0" applyFill="1" applyBorder="1" applyAlignment="1">
      <alignment horizontal="center" vertical="center"/>
    </xf>
    <xf numFmtId="0" fontId="0" fillId="8" borderId="14" xfId="0" applyFill="1" applyBorder="1" applyAlignment="1">
      <alignment horizontal="center" vertical="center"/>
    </xf>
    <xf numFmtId="0" fontId="0" fillId="8" borderId="48" xfId="0" applyFill="1" applyBorder="1" applyAlignment="1">
      <alignment horizontal="center" vertical="center"/>
    </xf>
    <xf numFmtId="0" fontId="0" fillId="8" borderId="19" xfId="0" applyFill="1" applyBorder="1" applyAlignment="1">
      <alignment horizontal="center" vertical="center"/>
    </xf>
    <xf numFmtId="0" fontId="0" fillId="8" borderId="30" xfId="0" applyFill="1" applyBorder="1" applyAlignment="1">
      <alignment horizontal="center" vertical="center"/>
    </xf>
    <xf numFmtId="0" fontId="15" fillId="0" borderId="41" xfId="0" applyFont="1" applyFill="1" applyBorder="1" applyAlignment="1">
      <alignment vertical="center" wrapText="1"/>
    </xf>
    <xf numFmtId="0" fontId="15" fillId="0" borderId="17" xfId="0" applyFont="1" applyFill="1" applyBorder="1" applyAlignment="1">
      <alignment vertical="center" wrapText="1"/>
    </xf>
    <xf numFmtId="0" fontId="15" fillId="0" borderId="16" xfId="0" applyFont="1" applyFill="1" applyBorder="1" applyAlignment="1">
      <alignment vertical="center" wrapText="1"/>
    </xf>
    <xf numFmtId="0" fontId="15" fillId="8" borderId="1" xfId="0" applyFont="1" applyFill="1" applyBorder="1" applyAlignment="1">
      <alignment horizontal="left" vertical="center" wrapText="1"/>
    </xf>
    <xf numFmtId="0" fontId="15" fillId="0" borderId="62" xfId="0" applyFont="1" applyFill="1" applyBorder="1" applyAlignment="1">
      <alignment horizontal="center" vertical="center" wrapText="1"/>
    </xf>
    <xf numFmtId="0" fontId="15" fillId="0" borderId="30" xfId="0" applyFont="1" applyFill="1" applyBorder="1" applyAlignment="1">
      <alignment horizontal="center" vertical="center" wrapText="1"/>
    </xf>
    <xf numFmtId="0" fontId="15" fillId="0" borderId="34" xfId="0" applyFont="1" applyBorder="1" applyAlignment="1">
      <alignment horizontal="left" vertical="center" wrapText="1"/>
    </xf>
    <xf numFmtId="0" fontId="15" fillId="3" borderId="20" xfId="0" applyFont="1" applyFill="1" applyBorder="1" applyAlignment="1">
      <alignment horizontal="left" vertical="center" wrapText="1"/>
    </xf>
    <xf numFmtId="0" fontId="15" fillId="8" borderId="15" xfId="0" applyFont="1" applyFill="1" applyBorder="1" applyAlignment="1">
      <alignment horizontal="center" vertical="center" wrapText="1"/>
    </xf>
    <xf numFmtId="167" fontId="0" fillId="8" borderId="16" xfId="10" applyNumberFormat="1" applyFont="1" applyFill="1" applyBorder="1" applyAlignment="1" applyProtection="1">
      <alignment vertical="center"/>
    </xf>
  </cellXfs>
  <cellStyles count="28">
    <cellStyle name="%" xfId="1" xr:uid="{00000000-0005-0000-0000-000000000000}"/>
    <cellStyle name="Euro" xfId="2" xr:uid="{00000000-0005-0000-0000-000001000000}"/>
    <cellStyle name="Euro 2" xfId="3" xr:uid="{00000000-0005-0000-0000-000002000000}"/>
    <cellStyle name="Euro 3" xfId="4" xr:uid="{00000000-0005-0000-0000-000003000000}"/>
    <cellStyle name="Excel Built-in Normal" xfId="5" xr:uid="{00000000-0005-0000-0000-000004000000}"/>
    <cellStyle name="Excel Built-in Normal 2" xfId="6" xr:uid="{00000000-0005-0000-0000-000005000000}"/>
    <cellStyle name="Milliers 2" xfId="7" xr:uid="{00000000-0005-0000-0000-000007000000}"/>
    <cellStyle name="Milliers 2 2" xfId="8" xr:uid="{00000000-0005-0000-0000-000008000000}"/>
    <cellStyle name="Milliers 3" xfId="9" xr:uid="{00000000-0005-0000-0000-000009000000}"/>
    <cellStyle name="Monétaire" xfId="10" builtinId="4"/>
    <cellStyle name="Monétaire 2" xfId="11" xr:uid="{00000000-0005-0000-0000-00000B000000}"/>
    <cellStyle name="Monétaire 2 2" xfId="12" xr:uid="{00000000-0005-0000-0000-00000C000000}"/>
    <cellStyle name="Monétaire 2 3" xfId="13" xr:uid="{00000000-0005-0000-0000-00000D000000}"/>
    <cellStyle name="Monétaire 3" xfId="14" xr:uid="{00000000-0005-0000-0000-00000E000000}"/>
    <cellStyle name="Monétaire 4" xfId="15" xr:uid="{00000000-0005-0000-0000-00000F000000}"/>
    <cellStyle name="Monétaire 8" xfId="24" xr:uid="{01ADFCE6-458D-41B5-BDEE-09F2390BEBA7}"/>
    <cellStyle name="Normal" xfId="0" builtinId="0"/>
    <cellStyle name="Normal 19" xfId="25" xr:uid="{67030953-F19D-47DA-BED9-94F24A36E142}"/>
    <cellStyle name="Normal 2" xfId="16" xr:uid="{00000000-0005-0000-0000-000011000000}"/>
    <cellStyle name="Normal 2 2" xfId="17" xr:uid="{00000000-0005-0000-0000-000012000000}"/>
    <cellStyle name="Normal 2 3" xfId="18" xr:uid="{00000000-0005-0000-0000-000013000000}"/>
    <cellStyle name="Normal 2 3 2" xfId="19" xr:uid="{00000000-0005-0000-0000-000014000000}"/>
    <cellStyle name="Normal 3" xfId="20" xr:uid="{00000000-0005-0000-0000-000015000000}"/>
    <cellStyle name="Normal 4" xfId="21" xr:uid="{00000000-0005-0000-0000-000016000000}"/>
    <cellStyle name="Normal 9" xfId="26" xr:uid="{8CD266B5-0BAF-4F56-9F2A-2DB84228850A}"/>
    <cellStyle name="Normal_Feuil1" xfId="22" xr:uid="{00000000-0005-0000-0000-000018000000}"/>
    <cellStyle name="Pourcentage" xfId="27" builtinId="5"/>
    <cellStyle name="Pourcentage 2" xfId="23" xr:uid="{00000000-0005-0000-0000-00001A000000}"/>
  </cellStyles>
  <dxfs count="0"/>
  <tableStyles count="0" defaultTableStyle="TableStyleMedium9" defaultPivotStyle="PivotStyleLight16"/>
  <colors>
    <mruColors>
      <color rgb="FFDCE6F1"/>
      <color rgb="FFC5D9F1"/>
      <color rgb="FF0070C0"/>
      <color rgb="FF3660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4FE6E-137F-48E9-84C4-529E2C61BD58}">
  <dimension ref="B1:X198"/>
  <sheetViews>
    <sheetView view="pageBreakPreview" zoomScale="55" zoomScaleNormal="50" zoomScaleSheetLayoutView="55" workbookViewId="0">
      <selection activeCell="E38" sqref="E38"/>
    </sheetView>
  </sheetViews>
  <sheetFormatPr baseColWidth="10" defaultRowHeight="14.5" x14ac:dyDescent="0.35"/>
  <cols>
    <col min="1" max="1" width="2.81640625" customWidth="1"/>
    <col min="2" max="2" width="32.453125" customWidth="1"/>
    <col min="3" max="3" width="28.81640625" style="28" customWidth="1"/>
    <col min="4" max="4" width="24.453125" customWidth="1"/>
    <col min="5" max="5" width="91.453125" customWidth="1"/>
    <col min="6" max="6" width="53.26953125" bestFit="1" customWidth="1"/>
    <col min="7" max="7" width="21.1796875" customWidth="1"/>
    <col min="8" max="8" width="36.54296875" customWidth="1"/>
    <col min="9" max="9" width="20.453125" customWidth="1"/>
    <col min="10" max="10" width="17.453125" customWidth="1"/>
    <col min="11" max="11" width="37.54296875" customWidth="1"/>
    <col min="12" max="12" width="19.54296875" style="41" customWidth="1"/>
    <col min="13" max="13" width="20.81640625" style="78" customWidth="1"/>
    <col min="14" max="14" width="22" style="41" customWidth="1"/>
    <col min="15" max="15" width="21.453125" style="41" customWidth="1"/>
    <col min="16" max="16" width="19.453125" style="41" customWidth="1"/>
    <col min="17" max="17" width="18.453125" style="78" customWidth="1"/>
    <col min="18" max="18" width="17.54296875" style="41" customWidth="1"/>
    <col min="19" max="20" width="20.1796875" style="41" customWidth="1"/>
    <col min="21" max="21" width="19.453125" style="41" customWidth="1"/>
    <col min="22" max="23" width="17.54296875" style="41" customWidth="1"/>
    <col min="24" max="24" width="4.54296875" customWidth="1"/>
  </cols>
  <sheetData>
    <row r="1" spans="2:23" ht="80.150000000000006" customHeight="1" thickBot="1" x14ac:dyDescent="0.4">
      <c r="B1" s="741" t="s">
        <v>221</v>
      </c>
      <c r="C1" s="742"/>
      <c r="D1" s="743"/>
      <c r="E1" s="727" t="s">
        <v>737</v>
      </c>
      <c r="F1" s="728"/>
      <c r="G1" s="728"/>
      <c r="H1" s="728"/>
      <c r="I1" s="728"/>
      <c r="J1" s="728"/>
      <c r="K1" s="728"/>
      <c r="L1" s="728"/>
      <c r="M1" s="728"/>
      <c r="N1" s="728"/>
      <c r="O1" s="728"/>
      <c r="P1" s="728"/>
      <c r="Q1" s="728"/>
      <c r="R1" s="728"/>
      <c r="S1" s="728"/>
      <c r="T1" s="728"/>
      <c r="U1" s="728"/>
      <c r="V1" s="728"/>
      <c r="W1" s="729"/>
    </row>
    <row r="2" spans="2:23" s="18" customFormat="1" ht="13.5" thickBot="1" x14ac:dyDescent="0.35">
      <c r="C2" s="27"/>
      <c r="D2" s="17"/>
      <c r="E2" s="17"/>
      <c r="F2" s="17"/>
      <c r="G2" s="17"/>
      <c r="H2" s="17"/>
      <c r="I2" s="17"/>
      <c r="J2" s="17"/>
      <c r="K2" s="17"/>
      <c r="L2" s="42"/>
      <c r="M2" s="77"/>
      <c r="N2" s="42"/>
      <c r="O2" s="42"/>
      <c r="P2" s="42"/>
      <c r="Q2" s="79"/>
      <c r="R2" s="40"/>
      <c r="S2" s="40"/>
      <c r="T2" s="40"/>
      <c r="U2" s="40"/>
      <c r="V2" s="40"/>
      <c r="W2" s="40"/>
    </row>
    <row r="3" spans="2:23" ht="61.4" customHeight="1" thickBot="1" x14ac:dyDescent="0.4">
      <c r="B3" s="744" t="s">
        <v>628</v>
      </c>
      <c r="C3" s="745"/>
      <c r="D3" s="745"/>
      <c r="E3" s="745"/>
      <c r="F3" s="745"/>
      <c r="G3" s="745"/>
      <c r="H3" s="745"/>
      <c r="I3" s="745"/>
      <c r="J3" s="745"/>
      <c r="K3" s="745"/>
      <c r="L3" s="745"/>
      <c r="M3" s="745"/>
      <c r="N3" s="745"/>
      <c r="O3" s="745"/>
      <c r="P3" s="745"/>
      <c r="Q3" s="745"/>
      <c r="R3" s="745"/>
      <c r="S3" s="745"/>
      <c r="T3" s="745"/>
      <c r="U3" s="745"/>
      <c r="V3" s="745"/>
      <c r="W3" s="746"/>
    </row>
    <row r="4" spans="2:23" ht="19" customHeight="1" thickBot="1" x14ac:dyDescent="0.4">
      <c r="C4" s="181"/>
      <c r="D4" s="181"/>
      <c r="E4" s="181"/>
      <c r="F4" s="181"/>
      <c r="G4" s="181"/>
      <c r="H4" s="181"/>
      <c r="I4" s="181"/>
      <c r="J4" s="181"/>
      <c r="K4" s="181"/>
      <c r="L4" s="181"/>
      <c r="M4" s="181"/>
      <c r="N4" s="181"/>
      <c r="O4" s="181"/>
      <c r="P4" s="181"/>
      <c r="Q4" s="181"/>
      <c r="R4" s="181"/>
      <c r="S4" s="181"/>
      <c r="T4" s="181"/>
      <c r="U4" s="181"/>
      <c r="V4" s="181"/>
      <c r="W4" s="181"/>
    </row>
    <row r="5" spans="2:23" s="235" customFormat="1" ht="78.650000000000006" customHeight="1" thickBot="1" x14ac:dyDescent="0.4">
      <c r="C5" s="730" t="s">
        <v>104</v>
      </c>
      <c r="D5" s="709"/>
      <c r="E5" s="731"/>
      <c r="F5" s="227" t="s">
        <v>184</v>
      </c>
      <c r="G5" s="228" t="s">
        <v>128</v>
      </c>
      <c r="H5" s="229" t="s">
        <v>33</v>
      </c>
      <c r="I5" s="230" t="s">
        <v>5</v>
      </c>
      <c r="J5" s="230" t="s">
        <v>186</v>
      </c>
      <c r="K5" s="231" t="s">
        <v>193</v>
      </c>
      <c r="L5" s="232" t="s">
        <v>102</v>
      </c>
      <c r="M5" s="233" t="s">
        <v>103</v>
      </c>
      <c r="N5" s="233" t="s">
        <v>37</v>
      </c>
      <c r="O5" s="336" t="s">
        <v>38</v>
      </c>
      <c r="P5" s="181"/>
      <c r="Q5" s="181"/>
      <c r="R5" s="181"/>
      <c r="S5" s="181"/>
      <c r="T5" s="181"/>
      <c r="U5" s="181"/>
      <c r="V5" s="181"/>
      <c r="W5" s="181"/>
    </row>
    <row r="6" spans="2:23" s="235" customFormat="1" ht="15.5" x14ac:dyDescent="0.35">
      <c r="C6" s="732" t="s">
        <v>56</v>
      </c>
      <c r="D6" s="236" t="s">
        <v>182</v>
      </c>
      <c r="E6" s="237" t="s">
        <v>244</v>
      </c>
      <c r="F6" s="238" t="s">
        <v>586</v>
      </c>
      <c r="G6" s="721" t="s">
        <v>196</v>
      </c>
      <c r="H6" s="722"/>
      <c r="I6" s="240" t="s">
        <v>198</v>
      </c>
      <c r="J6" s="240">
        <v>1</v>
      </c>
      <c r="K6" s="241"/>
      <c r="L6" s="242"/>
      <c r="M6" s="243"/>
      <c r="N6" s="477">
        <f>L6-(L6*M6)</f>
        <v>0</v>
      </c>
      <c r="O6" s="337">
        <f t="shared" ref="O6:O8" si="0">N6*1.2</f>
        <v>0</v>
      </c>
      <c r="P6" s="181"/>
      <c r="Q6" s="181"/>
      <c r="R6" s="181"/>
      <c r="S6" s="181"/>
      <c r="T6" s="181"/>
      <c r="U6" s="181"/>
      <c r="V6" s="181"/>
      <c r="W6" s="181"/>
    </row>
    <row r="7" spans="2:23" s="235" customFormat="1" ht="15.5" x14ac:dyDescent="0.35">
      <c r="C7" s="733"/>
      <c r="D7" s="244" t="s">
        <v>175</v>
      </c>
      <c r="E7" s="245" t="s">
        <v>57</v>
      </c>
      <c r="F7" s="246" t="s">
        <v>585</v>
      </c>
      <c r="G7" s="723"/>
      <c r="H7" s="724"/>
      <c r="I7" s="340" t="s">
        <v>198</v>
      </c>
      <c r="J7" s="248">
        <v>1</v>
      </c>
      <c r="K7" s="249"/>
      <c r="L7" s="250"/>
      <c r="M7" s="251"/>
      <c r="N7" s="252">
        <f t="shared" ref="N7:N8" si="1">L7-(L7*M7)</f>
        <v>0</v>
      </c>
      <c r="O7" s="338">
        <f t="shared" si="0"/>
        <v>0</v>
      </c>
      <c r="P7" s="181"/>
      <c r="Q7" s="181"/>
      <c r="R7" s="181"/>
      <c r="S7" s="181"/>
      <c r="T7" s="181"/>
      <c r="U7" s="181"/>
      <c r="V7" s="181"/>
      <c r="W7" s="181"/>
    </row>
    <row r="8" spans="2:23" s="235" customFormat="1" ht="16" thickBot="1" x14ac:dyDescent="0.4">
      <c r="C8" s="734"/>
      <c r="D8" s="254" t="s">
        <v>197</v>
      </c>
      <c r="E8" s="255" t="s">
        <v>245</v>
      </c>
      <c r="F8" s="275" t="s">
        <v>587</v>
      </c>
      <c r="G8" s="725"/>
      <c r="H8" s="726"/>
      <c r="I8" s="334" t="s">
        <v>198</v>
      </c>
      <c r="J8" s="256">
        <v>1</v>
      </c>
      <c r="K8" s="257"/>
      <c r="L8" s="258"/>
      <c r="M8" s="259"/>
      <c r="N8" s="260">
        <f t="shared" si="1"/>
        <v>0</v>
      </c>
      <c r="O8" s="339">
        <f t="shared" si="0"/>
        <v>0</v>
      </c>
      <c r="P8" s="181"/>
      <c r="Q8" s="181"/>
      <c r="R8" s="181"/>
      <c r="S8" s="181"/>
      <c r="T8" s="181"/>
      <c r="U8" s="181"/>
      <c r="V8" s="181"/>
      <c r="W8" s="181"/>
    </row>
    <row r="9" spans="2:23" s="235" customFormat="1" ht="19" customHeight="1" thickBot="1" x14ac:dyDescent="0.4">
      <c r="C9" s="181"/>
      <c r="D9" s="181"/>
      <c r="E9" s="181"/>
      <c r="F9" s="181"/>
      <c r="G9" s="181"/>
      <c r="H9" s="181"/>
      <c r="I9" s="181"/>
      <c r="J9" s="181"/>
      <c r="K9" s="181"/>
      <c r="L9" s="181"/>
      <c r="M9" s="181"/>
      <c r="N9" s="181"/>
      <c r="O9" s="181"/>
      <c r="P9" s="181"/>
      <c r="Q9" s="181"/>
      <c r="R9" s="181"/>
      <c r="S9" s="181"/>
      <c r="T9" s="181"/>
      <c r="U9" s="181"/>
      <c r="V9" s="181"/>
      <c r="W9" s="181"/>
    </row>
    <row r="10" spans="2:23" s="235" customFormat="1" ht="78.650000000000006" customHeight="1" thickBot="1" x14ac:dyDescent="0.4">
      <c r="C10" s="730" t="s">
        <v>104</v>
      </c>
      <c r="D10" s="709"/>
      <c r="E10" s="731"/>
      <c r="F10" s="226" t="s">
        <v>184</v>
      </c>
      <c r="G10" s="262" t="s">
        <v>128</v>
      </c>
      <c r="H10" s="262" t="s">
        <v>33</v>
      </c>
      <c r="I10" s="230" t="s">
        <v>5</v>
      </c>
      <c r="J10" s="230" t="s">
        <v>186</v>
      </c>
      <c r="K10" s="263" t="s">
        <v>193</v>
      </c>
      <c r="L10" s="232" t="s">
        <v>102</v>
      </c>
      <c r="M10" s="233" t="s">
        <v>103</v>
      </c>
      <c r="N10" s="233" t="s">
        <v>37</v>
      </c>
      <c r="O10" s="234" t="s">
        <v>38</v>
      </c>
      <c r="P10" s="181"/>
      <c r="Q10" s="181"/>
      <c r="R10" s="181"/>
      <c r="S10" s="181"/>
      <c r="T10" s="181"/>
      <c r="U10" s="181"/>
      <c r="V10" s="181"/>
      <c r="W10" s="181"/>
    </row>
    <row r="11" spans="2:23" s="235" customFormat="1" ht="21" x14ac:dyDescent="0.35">
      <c r="C11" s="735" t="s">
        <v>178</v>
      </c>
      <c r="D11" s="736"/>
      <c r="E11" s="264" t="s">
        <v>444</v>
      </c>
      <c r="F11" s="238" t="s">
        <v>443</v>
      </c>
      <c r="G11" s="721" t="s">
        <v>196</v>
      </c>
      <c r="H11" s="722"/>
      <c r="I11" s="239" t="s">
        <v>449</v>
      </c>
      <c r="J11" s="239">
        <v>1</v>
      </c>
      <c r="K11" s="241"/>
      <c r="L11" s="265"/>
      <c r="M11" s="266"/>
      <c r="N11" s="267">
        <f t="shared" ref="N11:N13" si="2">L11-(L11*M11)</f>
        <v>0</v>
      </c>
      <c r="O11" s="268">
        <f t="shared" ref="O11:O13" si="3">N11*1.2</f>
        <v>0</v>
      </c>
      <c r="P11" s="181"/>
      <c r="Q11" s="181"/>
      <c r="R11" s="181"/>
      <c r="S11" s="181"/>
      <c r="T11" s="181"/>
      <c r="U11" s="181"/>
      <c r="V11" s="181"/>
      <c r="W11" s="181"/>
    </row>
    <row r="12" spans="2:23" s="235" customFormat="1" ht="21" x14ac:dyDescent="0.35">
      <c r="C12" s="737" t="s">
        <v>175</v>
      </c>
      <c r="D12" s="738"/>
      <c r="E12" s="269" t="s">
        <v>242</v>
      </c>
      <c r="F12" s="270" t="s">
        <v>581</v>
      </c>
      <c r="G12" s="723"/>
      <c r="H12" s="724"/>
      <c r="I12" s="248" t="s">
        <v>449</v>
      </c>
      <c r="J12" s="248">
        <v>1</v>
      </c>
      <c r="K12" s="271"/>
      <c r="L12" s="272"/>
      <c r="M12" s="273"/>
      <c r="N12" s="252">
        <f t="shared" si="2"/>
        <v>0</v>
      </c>
      <c r="O12" s="253">
        <f t="shared" si="3"/>
        <v>0</v>
      </c>
      <c r="P12" s="181"/>
      <c r="Q12" s="181"/>
      <c r="R12" s="181"/>
      <c r="S12" s="181"/>
      <c r="T12" s="181"/>
      <c r="U12" s="181"/>
      <c r="V12" s="181"/>
      <c r="W12" s="181"/>
    </row>
    <row r="13" spans="2:23" s="235" customFormat="1" ht="21.5" thickBot="1" x14ac:dyDescent="0.4">
      <c r="C13" s="739" t="s">
        <v>183</v>
      </c>
      <c r="D13" s="740"/>
      <c r="E13" s="274" t="s">
        <v>243</v>
      </c>
      <c r="F13" s="275" t="s">
        <v>582</v>
      </c>
      <c r="G13" s="725"/>
      <c r="H13" s="726"/>
      <c r="I13" s="256" t="s">
        <v>449</v>
      </c>
      <c r="J13" s="256">
        <v>1</v>
      </c>
      <c r="K13" s="257"/>
      <c r="L13" s="276"/>
      <c r="M13" s="277"/>
      <c r="N13" s="260">
        <f t="shared" si="2"/>
        <v>0</v>
      </c>
      <c r="O13" s="261">
        <f t="shared" si="3"/>
        <v>0</v>
      </c>
      <c r="P13" s="181"/>
      <c r="Q13" s="181"/>
      <c r="R13" s="181"/>
      <c r="S13" s="181"/>
      <c r="T13" s="181"/>
      <c r="U13" s="181"/>
      <c r="V13" s="181"/>
      <c r="W13" s="181"/>
    </row>
    <row r="14" spans="2:23" s="235" customFormat="1" ht="19" customHeight="1" thickBot="1" x14ac:dyDescent="0.4">
      <c r="C14" s="182"/>
      <c r="D14" s="182"/>
      <c r="E14" s="182"/>
      <c r="F14" s="182"/>
      <c r="G14" s="182"/>
      <c r="H14" s="182"/>
      <c r="I14" s="182"/>
      <c r="J14" s="182"/>
      <c r="K14" s="182"/>
      <c r="L14" s="182"/>
      <c r="M14" s="182"/>
      <c r="N14" s="182"/>
      <c r="O14" s="182"/>
      <c r="P14" s="181"/>
      <c r="Q14" s="181"/>
      <c r="R14" s="181"/>
      <c r="S14" s="181"/>
      <c r="T14" s="181"/>
      <c r="U14" s="181"/>
      <c r="V14" s="181"/>
      <c r="W14" s="181"/>
    </row>
    <row r="15" spans="2:23" ht="61.4" customHeight="1" thickBot="1" x14ac:dyDescent="0.4">
      <c r="B15" s="752" t="s">
        <v>754</v>
      </c>
      <c r="C15" s="753"/>
      <c r="D15" s="753"/>
      <c r="E15" s="753"/>
      <c r="F15" s="753"/>
      <c r="G15" s="753"/>
      <c r="H15" s="753"/>
      <c r="I15" s="753"/>
      <c r="J15" s="753"/>
      <c r="K15" s="753"/>
      <c r="L15" s="753"/>
      <c r="M15" s="753"/>
      <c r="N15" s="753"/>
      <c r="O15" s="753"/>
      <c r="P15" s="753"/>
      <c r="Q15" s="753"/>
      <c r="R15" s="753"/>
      <c r="S15" s="754"/>
      <c r="T15" s="416"/>
      <c r="U15" s="416"/>
      <c r="V15" s="416"/>
      <c r="W15" s="417"/>
    </row>
    <row r="16" spans="2:23" ht="19" customHeight="1" thickBot="1" x14ac:dyDescent="0.4">
      <c r="C16" s="181"/>
      <c r="D16" s="181"/>
      <c r="E16" s="181"/>
      <c r="F16" s="181"/>
      <c r="G16" s="181"/>
      <c r="H16" s="181"/>
      <c r="I16" s="181"/>
      <c r="J16" s="181"/>
      <c r="K16" s="181"/>
      <c r="L16" s="181"/>
      <c r="M16" s="181"/>
      <c r="N16" s="181"/>
      <c r="O16" s="181"/>
      <c r="P16" s="181"/>
      <c r="Q16" s="181"/>
      <c r="R16" s="181"/>
      <c r="S16" s="181"/>
      <c r="T16" s="181"/>
      <c r="U16" s="181"/>
      <c r="V16" s="181"/>
      <c r="W16" s="181"/>
    </row>
    <row r="17" spans="2:23" s="235" customFormat="1" ht="44.15" customHeight="1" thickBot="1" x14ac:dyDescent="0.4">
      <c r="B17" s="749" t="s">
        <v>741</v>
      </c>
      <c r="C17" s="730" t="s">
        <v>104</v>
      </c>
      <c r="D17" s="709"/>
      <c r="E17" s="731"/>
      <c r="F17" s="731" t="s">
        <v>184</v>
      </c>
      <c r="G17" s="747" t="s">
        <v>185</v>
      </c>
      <c r="H17" s="711" t="s">
        <v>33</v>
      </c>
      <c r="I17" s="709" t="s">
        <v>5</v>
      </c>
      <c r="J17" s="711" t="s">
        <v>192</v>
      </c>
      <c r="K17" s="711" t="s">
        <v>193</v>
      </c>
      <c r="L17" s="713" t="s">
        <v>742</v>
      </c>
      <c r="M17" s="714"/>
      <c r="N17" s="714"/>
      <c r="O17" s="714"/>
      <c r="P17" s="714"/>
      <c r="Q17" s="714"/>
      <c r="R17" s="714"/>
      <c r="S17" s="714"/>
      <c r="T17" s="714"/>
      <c r="U17" s="714"/>
      <c r="V17" s="714"/>
      <c r="W17" s="715"/>
    </row>
    <row r="18" spans="2:23" s="235" customFormat="1" ht="39" customHeight="1" thickBot="1" x14ac:dyDescent="0.4">
      <c r="B18" s="750"/>
      <c r="C18" s="755"/>
      <c r="D18" s="710"/>
      <c r="E18" s="756"/>
      <c r="F18" s="756"/>
      <c r="G18" s="748"/>
      <c r="H18" s="712"/>
      <c r="I18" s="710"/>
      <c r="J18" s="712"/>
      <c r="K18" s="712"/>
      <c r="L18" s="716" t="s">
        <v>176</v>
      </c>
      <c r="M18" s="714"/>
      <c r="N18" s="714"/>
      <c r="O18" s="715"/>
      <c r="P18" s="716" t="s">
        <v>177</v>
      </c>
      <c r="Q18" s="714"/>
      <c r="R18" s="714"/>
      <c r="S18" s="715"/>
      <c r="T18" s="717" t="s">
        <v>191</v>
      </c>
      <c r="U18" s="719" t="s">
        <v>191</v>
      </c>
      <c r="V18" s="716" t="s">
        <v>188</v>
      </c>
      <c r="W18" s="715"/>
    </row>
    <row r="19" spans="2:23" s="235" customFormat="1" ht="70.5" customHeight="1" thickBot="1" x14ac:dyDescent="0.4">
      <c r="B19" s="750"/>
      <c r="C19" s="755"/>
      <c r="D19" s="710"/>
      <c r="E19" s="756"/>
      <c r="F19" s="756"/>
      <c r="G19" s="748"/>
      <c r="H19" s="712"/>
      <c r="I19" s="710"/>
      <c r="J19" s="712"/>
      <c r="K19" s="712"/>
      <c r="L19" s="283" t="s">
        <v>187</v>
      </c>
      <c r="M19" s="284" t="s">
        <v>103</v>
      </c>
      <c r="N19" s="285" t="s">
        <v>37</v>
      </c>
      <c r="O19" s="286" t="s">
        <v>38</v>
      </c>
      <c r="P19" s="283" t="s">
        <v>102</v>
      </c>
      <c r="Q19" s="284" t="s">
        <v>103</v>
      </c>
      <c r="R19" s="285" t="s">
        <v>37</v>
      </c>
      <c r="S19" s="286" t="s">
        <v>38</v>
      </c>
      <c r="T19" s="718"/>
      <c r="U19" s="720"/>
      <c r="V19" s="283" t="s">
        <v>189</v>
      </c>
      <c r="W19" s="286" t="s">
        <v>190</v>
      </c>
    </row>
    <row r="20" spans="2:23" s="235" customFormat="1" ht="14.5" customHeight="1" x14ac:dyDescent="0.35">
      <c r="B20" s="750"/>
      <c r="C20" s="701" t="s">
        <v>657</v>
      </c>
      <c r="D20" s="704" t="s">
        <v>20</v>
      </c>
      <c r="E20" s="264" t="s">
        <v>58</v>
      </c>
      <c r="F20" s="287" t="s">
        <v>451</v>
      </c>
      <c r="G20" s="239">
        <v>4</v>
      </c>
      <c r="H20" s="288"/>
      <c r="I20" s="693" t="s">
        <v>181</v>
      </c>
      <c r="J20" s="289"/>
      <c r="K20" s="289"/>
      <c r="L20" s="290"/>
      <c r="M20" s="291"/>
      <c r="N20" s="292">
        <f t="shared" ref="N20:N57" si="4">L20-(L20*M20)</f>
        <v>0</v>
      </c>
      <c r="O20" s="293">
        <f t="shared" ref="O20" si="5">N20*1.2</f>
        <v>0</v>
      </c>
      <c r="P20" s="290"/>
      <c r="Q20" s="291"/>
      <c r="R20" s="292">
        <f t="shared" ref="R20:R57" si="6">P20-(P20*Q20)</f>
        <v>0</v>
      </c>
      <c r="S20" s="293">
        <f t="shared" ref="S20" si="7">R20*1.2</f>
        <v>0</v>
      </c>
      <c r="T20" s="294">
        <f>N20+R20</f>
        <v>0</v>
      </c>
      <c r="U20" s="294">
        <f>O20+S20</f>
        <v>0</v>
      </c>
      <c r="V20" s="295">
        <f>T20*J20</f>
        <v>0</v>
      </c>
      <c r="W20" s="293">
        <f>U20*J20</f>
        <v>0</v>
      </c>
    </row>
    <row r="21" spans="2:23" s="235" customFormat="1" ht="15.65" customHeight="1" x14ac:dyDescent="0.35">
      <c r="B21" s="750"/>
      <c r="C21" s="702"/>
      <c r="D21" s="705"/>
      <c r="E21" s="341" t="s">
        <v>59</v>
      </c>
      <c r="F21" s="296" t="s">
        <v>451</v>
      </c>
      <c r="G21" s="247">
        <v>10</v>
      </c>
      <c r="H21" s="297"/>
      <c r="I21" s="692" t="s">
        <v>181</v>
      </c>
      <c r="J21" s="298"/>
      <c r="K21" s="298"/>
      <c r="L21" s="299"/>
      <c r="M21" s="300"/>
      <c r="N21" s="301">
        <f t="shared" si="4"/>
        <v>0</v>
      </c>
      <c r="O21" s="302">
        <f>N21*1.2</f>
        <v>0</v>
      </c>
      <c r="P21" s="299"/>
      <c r="Q21" s="300"/>
      <c r="R21" s="301">
        <f t="shared" si="6"/>
        <v>0</v>
      </c>
      <c r="S21" s="302">
        <f>R21*1.2</f>
        <v>0</v>
      </c>
      <c r="T21" s="303">
        <f t="shared" ref="T21:T79" si="8">N21+R21</f>
        <v>0</v>
      </c>
      <c r="U21" s="303">
        <f t="shared" ref="U21:U79" si="9">O21+S21</f>
        <v>0</v>
      </c>
      <c r="V21" s="304">
        <f t="shared" ref="V21:V79" si="10">T21*J21</f>
        <v>0</v>
      </c>
      <c r="W21" s="302">
        <f t="shared" ref="W21:W79" si="11">U21*J21</f>
        <v>0</v>
      </c>
    </row>
    <row r="22" spans="2:23" s="235" customFormat="1" ht="15.65" customHeight="1" x14ac:dyDescent="0.35">
      <c r="B22" s="750"/>
      <c r="C22" s="702"/>
      <c r="D22" s="705"/>
      <c r="E22" s="341" t="s">
        <v>225</v>
      </c>
      <c r="F22" s="296" t="s">
        <v>451</v>
      </c>
      <c r="G22" s="247">
        <v>6</v>
      </c>
      <c r="H22" s="297"/>
      <c r="I22" s="692" t="s">
        <v>181</v>
      </c>
      <c r="J22" s="298"/>
      <c r="K22" s="298"/>
      <c r="L22" s="299"/>
      <c r="M22" s="300"/>
      <c r="N22" s="301">
        <f t="shared" si="4"/>
        <v>0</v>
      </c>
      <c r="O22" s="302">
        <f>N22*1.2</f>
        <v>0</v>
      </c>
      <c r="P22" s="299"/>
      <c r="Q22" s="300"/>
      <c r="R22" s="301">
        <f t="shared" si="6"/>
        <v>0</v>
      </c>
      <c r="S22" s="302">
        <f>R22*1.2</f>
        <v>0</v>
      </c>
      <c r="T22" s="303">
        <f t="shared" si="8"/>
        <v>0</v>
      </c>
      <c r="U22" s="303">
        <f t="shared" si="9"/>
        <v>0</v>
      </c>
      <c r="V22" s="304">
        <f t="shared" si="10"/>
        <v>0</v>
      </c>
      <c r="W22" s="302">
        <f t="shared" si="11"/>
        <v>0</v>
      </c>
    </row>
    <row r="23" spans="2:23" s="235" customFormat="1" ht="15.65" customHeight="1" x14ac:dyDescent="0.35">
      <c r="B23" s="750"/>
      <c r="C23" s="702"/>
      <c r="D23" s="705"/>
      <c r="E23" s="341" t="s">
        <v>60</v>
      </c>
      <c r="F23" s="296" t="s">
        <v>451</v>
      </c>
      <c r="G23" s="247">
        <v>18</v>
      </c>
      <c r="H23" s="297"/>
      <c r="I23" s="692" t="s">
        <v>181</v>
      </c>
      <c r="J23" s="298"/>
      <c r="K23" s="298"/>
      <c r="L23" s="299"/>
      <c r="M23" s="300"/>
      <c r="N23" s="301">
        <f t="shared" si="4"/>
        <v>0</v>
      </c>
      <c r="O23" s="302">
        <f t="shared" ref="O23:O55" si="12">N23*1.2</f>
        <v>0</v>
      </c>
      <c r="P23" s="299"/>
      <c r="Q23" s="300"/>
      <c r="R23" s="301">
        <f t="shared" si="6"/>
        <v>0</v>
      </c>
      <c r="S23" s="302">
        <f t="shared" ref="S23:S57" si="13">R23*1.2</f>
        <v>0</v>
      </c>
      <c r="T23" s="303">
        <f t="shared" si="8"/>
        <v>0</v>
      </c>
      <c r="U23" s="303">
        <f t="shared" si="9"/>
        <v>0</v>
      </c>
      <c r="V23" s="304">
        <f t="shared" si="10"/>
        <v>0</v>
      </c>
      <c r="W23" s="302">
        <f t="shared" si="11"/>
        <v>0</v>
      </c>
    </row>
    <row r="24" spans="2:23" s="235" customFormat="1" ht="15.65" customHeight="1" x14ac:dyDescent="0.35">
      <c r="B24" s="750"/>
      <c r="C24" s="702"/>
      <c r="D24" s="705"/>
      <c r="E24" s="341" t="s">
        <v>61</v>
      </c>
      <c r="F24" s="296" t="s">
        <v>451</v>
      </c>
      <c r="G24" s="247">
        <v>22</v>
      </c>
      <c r="H24" s="297"/>
      <c r="I24" s="692" t="s">
        <v>181</v>
      </c>
      <c r="J24" s="298"/>
      <c r="K24" s="298"/>
      <c r="L24" s="299"/>
      <c r="M24" s="300"/>
      <c r="N24" s="301">
        <f t="shared" si="4"/>
        <v>0</v>
      </c>
      <c r="O24" s="302">
        <f t="shared" si="12"/>
        <v>0</v>
      </c>
      <c r="P24" s="299"/>
      <c r="Q24" s="300"/>
      <c r="R24" s="301">
        <f t="shared" si="6"/>
        <v>0</v>
      </c>
      <c r="S24" s="302">
        <f t="shared" si="13"/>
        <v>0</v>
      </c>
      <c r="T24" s="303">
        <f t="shared" si="8"/>
        <v>0</v>
      </c>
      <c r="U24" s="303">
        <f t="shared" si="9"/>
        <v>0</v>
      </c>
      <c r="V24" s="304">
        <f t="shared" si="10"/>
        <v>0</v>
      </c>
      <c r="W24" s="302">
        <f t="shared" si="11"/>
        <v>0</v>
      </c>
    </row>
    <row r="25" spans="2:23" s="235" customFormat="1" ht="15.65" customHeight="1" x14ac:dyDescent="0.35">
      <c r="B25" s="750"/>
      <c r="C25" s="702"/>
      <c r="D25" s="705"/>
      <c r="E25" s="341" t="s">
        <v>62</v>
      </c>
      <c r="F25" s="296" t="s">
        <v>451</v>
      </c>
      <c r="G25" s="247">
        <v>10</v>
      </c>
      <c r="H25" s="297"/>
      <c r="I25" s="692" t="s">
        <v>181</v>
      </c>
      <c r="J25" s="298"/>
      <c r="K25" s="298"/>
      <c r="L25" s="299"/>
      <c r="M25" s="300"/>
      <c r="N25" s="301">
        <f t="shared" si="4"/>
        <v>0</v>
      </c>
      <c r="O25" s="302">
        <f t="shared" si="12"/>
        <v>0</v>
      </c>
      <c r="P25" s="299"/>
      <c r="Q25" s="300"/>
      <c r="R25" s="301">
        <f t="shared" si="6"/>
        <v>0</v>
      </c>
      <c r="S25" s="302">
        <f t="shared" si="13"/>
        <v>0</v>
      </c>
      <c r="T25" s="303">
        <f t="shared" si="8"/>
        <v>0</v>
      </c>
      <c r="U25" s="303">
        <f t="shared" si="9"/>
        <v>0</v>
      </c>
      <c r="V25" s="304">
        <f t="shared" si="10"/>
        <v>0</v>
      </c>
      <c r="W25" s="302">
        <f t="shared" si="11"/>
        <v>0</v>
      </c>
    </row>
    <row r="26" spans="2:23" s="235" customFormat="1" ht="15.65" customHeight="1" x14ac:dyDescent="0.35">
      <c r="B26" s="750"/>
      <c r="C26" s="702"/>
      <c r="D26" s="705"/>
      <c r="E26" s="341" t="s">
        <v>63</v>
      </c>
      <c r="F26" s="296" t="s">
        <v>451</v>
      </c>
      <c r="G26" s="247">
        <v>8</v>
      </c>
      <c r="H26" s="297"/>
      <c r="I26" s="692" t="s">
        <v>181</v>
      </c>
      <c r="J26" s="298"/>
      <c r="K26" s="298"/>
      <c r="L26" s="299"/>
      <c r="M26" s="300"/>
      <c r="N26" s="301">
        <f t="shared" si="4"/>
        <v>0</v>
      </c>
      <c r="O26" s="302">
        <f t="shared" si="12"/>
        <v>0</v>
      </c>
      <c r="P26" s="299"/>
      <c r="Q26" s="300"/>
      <c r="R26" s="301">
        <f t="shared" si="6"/>
        <v>0</v>
      </c>
      <c r="S26" s="302">
        <f t="shared" si="13"/>
        <v>0</v>
      </c>
      <c r="T26" s="303">
        <f t="shared" si="8"/>
        <v>0</v>
      </c>
      <c r="U26" s="303">
        <f t="shared" si="9"/>
        <v>0</v>
      </c>
      <c r="V26" s="304">
        <f t="shared" si="10"/>
        <v>0</v>
      </c>
      <c r="W26" s="302">
        <f t="shared" si="11"/>
        <v>0</v>
      </c>
    </row>
    <row r="27" spans="2:23" s="235" customFormat="1" ht="15.65" customHeight="1" x14ac:dyDescent="0.35">
      <c r="B27" s="750"/>
      <c r="C27" s="702"/>
      <c r="D27" s="705"/>
      <c r="E27" s="341" t="s">
        <v>64</v>
      </c>
      <c r="F27" s="296" t="s">
        <v>451</v>
      </c>
      <c r="G27" s="247">
        <v>5</v>
      </c>
      <c r="H27" s="297"/>
      <c r="I27" s="692" t="s">
        <v>181</v>
      </c>
      <c r="J27" s="298"/>
      <c r="K27" s="298"/>
      <c r="L27" s="299"/>
      <c r="M27" s="300"/>
      <c r="N27" s="301">
        <f t="shared" si="4"/>
        <v>0</v>
      </c>
      <c r="O27" s="302">
        <f t="shared" si="12"/>
        <v>0</v>
      </c>
      <c r="P27" s="299"/>
      <c r="Q27" s="300"/>
      <c r="R27" s="301">
        <f t="shared" si="6"/>
        <v>0</v>
      </c>
      <c r="S27" s="302">
        <f t="shared" si="13"/>
        <v>0</v>
      </c>
      <c r="T27" s="303">
        <f t="shared" si="8"/>
        <v>0</v>
      </c>
      <c r="U27" s="303">
        <f t="shared" si="9"/>
        <v>0</v>
      </c>
      <c r="V27" s="304">
        <f t="shared" si="10"/>
        <v>0</v>
      </c>
      <c r="W27" s="302">
        <f t="shared" si="11"/>
        <v>0</v>
      </c>
    </row>
    <row r="28" spans="2:23" s="235" customFormat="1" ht="15.65" customHeight="1" x14ac:dyDescent="0.35">
      <c r="B28" s="750"/>
      <c r="C28" s="702"/>
      <c r="D28" s="705"/>
      <c r="E28" s="341" t="s">
        <v>65</v>
      </c>
      <c r="F28" s="296" t="s">
        <v>451</v>
      </c>
      <c r="G28" s="247">
        <v>4</v>
      </c>
      <c r="H28" s="297"/>
      <c r="I28" s="692" t="s">
        <v>181</v>
      </c>
      <c r="J28" s="298"/>
      <c r="K28" s="298"/>
      <c r="L28" s="299"/>
      <c r="M28" s="300"/>
      <c r="N28" s="301">
        <f t="shared" si="4"/>
        <v>0</v>
      </c>
      <c r="O28" s="302">
        <f t="shared" si="12"/>
        <v>0</v>
      </c>
      <c r="P28" s="299"/>
      <c r="Q28" s="300"/>
      <c r="R28" s="301">
        <f t="shared" si="6"/>
        <v>0</v>
      </c>
      <c r="S28" s="302">
        <f t="shared" si="13"/>
        <v>0</v>
      </c>
      <c r="T28" s="303">
        <f t="shared" si="8"/>
        <v>0</v>
      </c>
      <c r="U28" s="303">
        <f t="shared" si="9"/>
        <v>0</v>
      </c>
      <c r="V28" s="304">
        <f t="shared" si="10"/>
        <v>0</v>
      </c>
      <c r="W28" s="302">
        <f t="shared" si="11"/>
        <v>0</v>
      </c>
    </row>
    <row r="29" spans="2:23" s="235" customFormat="1" ht="15.65" customHeight="1" x14ac:dyDescent="0.35">
      <c r="B29" s="750"/>
      <c r="C29" s="702"/>
      <c r="D29" s="705"/>
      <c r="E29" s="341" t="s">
        <v>66</v>
      </c>
      <c r="F29" s="296" t="s">
        <v>451</v>
      </c>
      <c r="G29" s="247">
        <v>1</v>
      </c>
      <c r="H29" s="297"/>
      <c r="I29" s="692" t="s">
        <v>181</v>
      </c>
      <c r="J29" s="298"/>
      <c r="K29" s="298"/>
      <c r="L29" s="299"/>
      <c r="M29" s="300"/>
      <c r="N29" s="301">
        <f t="shared" si="4"/>
        <v>0</v>
      </c>
      <c r="O29" s="302">
        <f t="shared" si="12"/>
        <v>0</v>
      </c>
      <c r="P29" s="299"/>
      <c r="Q29" s="300"/>
      <c r="R29" s="301">
        <f t="shared" si="6"/>
        <v>0</v>
      </c>
      <c r="S29" s="302">
        <f t="shared" si="13"/>
        <v>0</v>
      </c>
      <c r="T29" s="303">
        <f t="shared" si="8"/>
        <v>0</v>
      </c>
      <c r="U29" s="303">
        <f t="shared" si="9"/>
        <v>0</v>
      </c>
      <c r="V29" s="304">
        <f t="shared" si="10"/>
        <v>0</v>
      </c>
      <c r="W29" s="302">
        <f t="shared" si="11"/>
        <v>0</v>
      </c>
    </row>
    <row r="30" spans="2:23" s="235" customFormat="1" ht="15.65" customHeight="1" x14ac:dyDescent="0.35">
      <c r="B30" s="750"/>
      <c r="C30" s="702"/>
      <c r="D30" s="705"/>
      <c r="E30" s="341" t="s">
        <v>72</v>
      </c>
      <c r="F30" s="296" t="s">
        <v>451</v>
      </c>
      <c r="G30" s="247">
        <v>2</v>
      </c>
      <c r="H30" s="297"/>
      <c r="I30" s="692" t="s">
        <v>181</v>
      </c>
      <c r="J30" s="298"/>
      <c r="K30" s="298"/>
      <c r="L30" s="299"/>
      <c r="M30" s="300"/>
      <c r="N30" s="301">
        <f t="shared" si="4"/>
        <v>0</v>
      </c>
      <c r="O30" s="302">
        <f t="shared" si="12"/>
        <v>0</v>
      </c>
      <c r="P30" s="299"/>
      <c r="Q30" s="300"/>
      <c r="R30" s="301">
        <f t="shared" si="6"/>
        <v>0</v>
      </c>
      <c r="S30" s="302">
        <f t="shared" si="13"/>
        <v>0</v>
      </c>
      <c r="T30" s="303">
        <f t="shared" si="8"/>
        <v>0</v>
      </c>
      <c r="U30" s="303">
        <f t="shared" si="9"/>
        <v>0</v>
      </c>
      <c r="V30" s="304">
        <f t="shared" si="10"/>
        <v>0</v>
      </c>
      <c r="W30" s="302">
        <f t="shared" si="11"/>
        <v>0</v>
      </c>
    </row>
    <row r="31" spans="2:23" s="235" customFormat="1" ht="15.65" customHeight="1" x14ac:dyDescent="0.35">
      <c r="B31" s="750"/>
      <c r="C31" s="702"/>
      <c r="D31" s="705"/>
      <c r="E31" s="341" t="s">
        <v>76</v>
      </c>
      <c r="F31" s="296" t="s">
        <v>451</v>
      </c>
      <c r="G31" s="247">
        <v>7</v>
      </c>
      <c r="H31" s="297"/>
      <c r="I31" s="692" t="s">
        <v>181</v>
      </c>
      <c r="J31" s="298"/>
      <c r="K31" s="298"/>
      <c r="L31" s="299"/>
      <c r="M31" s="300"/>
      <c r="N31" s="301">
        <f t="shared" si="4"/>
        <v>0</v>
      </c>
      <c r="O31" s="302">
        <f t="shared" si="12"/>
        <v>0</v>
      </c>
      <c r="P31" s="299"/>
      <c r="Q31" s="300"/>
      <c r="R31" s="301">
        <f t="shared" si="6"/>
        <v>0</v>
      </c>
      <c r="S31" s="302">
        <f t="shared" si="13"/>
        <v>0</v>
      </c>
      <c r="T31" s="303">
        <f t="shared" si="8"/>
        <v>0</v>
      </c>
      <c r="U31" s="303">
        <f t="shared" si="9"/>
        <v>0</v>
      </c>
      <c r="V31" s="304">
        <f t="shared" si="10"/>
        <v>0</v>
      </c>
      <c r="W31" s="302">
        <f t="shared" si="11"/>
        <v>0</v>
      </c>
    </row>
    <row r="32" spans="2:23" s="235" customFormat="1" ht="15.65" customHeight="1" x14ac:dyDescent="0.35">
      <c r="B32" s="750"/>
      <c r="C32" s="702"/>
      <c r="D32" s="705"/>
      <c r="E32" s="341" t="s">
        <v>77</v>
      </c>
      <c r="F32" s="296" t="s">
        <v>451</v>
      </c>
      <c r="G32" s="247">
        <v>7</v>
      </c>
      <c r="H32" s="297"/>
      <c r="I32" s="692" t="s">
        <v>181</v>
      </c>
      <c r="J32" s="298"/>
      <c r="K32" s="298"/>
      <c r="L32" s="299"/>
      <c r="M32" s="300"/>
      <c r="N32" s="301">
        <f t="shared" si="4"/>
        <v>0</v>
      </c>
      <c r="O32" s="302">
        <f t="shared" si="12"/>
        <v>0</v>
      </c>
      <c r="P32" s="299"/>
      <c r="Q32" s="300"/>
      <c r="R32" s="301">
        <f t="shared" si="6"/>
        <v>0</v>
      </c>
      <c r="S32" s="302">
        <f t="shared" si="13"/>
        <v>0</v>
      </c>
      <c r="T32" s="303">
        <f t="shared" si="8"/>
        <v>0</v>
      </c>
      <c r="U32" s="303">
        <f t="shared" si="9"/>
        <v>0</v>
      </c>
      <c r="V32" s="304">
        <f t="shared" si="10"/>
        <v>0</v>
      </c>
      <c r="W32" s="302">
        <f t="shared" si="11"/>
        <v>0</v>
      </c>
    </row>
    <row r="33" spans="2:23" s="235" customFormat="1" ht="15.65" customHeight="1" x14ac:dyDescent="0.35">
      <c r="B33" s="750"/>
      <c r="C33" s="702"/>
      <c r="D33" s="705"/>
      <c r="E33" s="341" t="s">
        <v>73</v>
      </c>
      <c r="F33" s="296" t="s">
        <v>451</v>
      </c>
      <c r="G33" s="247">
        <v>2</v>
      </c>
      <c r="H33" s="297"/>
      <c r="I33" s="692" t="s">
        <v>181</v>
      </c>
      <c r="J33" s="298"/>
      <c r="K33" s="298"/>
      <c r="L33" s="299"/>
      <c r="M33" s="300"/>
      <c r="N33" s="301">
        <f t="shared" si="4"/>
        <v>0</v>
      </c>
      <c r="O33" s="302">
        <f t="shared" si="12"/>
        <v>0</v>
      </c>
      <c r="P33" s="299"/>
      <c r="Q33" s="300"/>
      <c r="R33" s="301">
        <f t="shared" si="6"/>
        <v>0</v>
      </c>
      <c r="S33" s="302">
        <f t="shared" si="13"/>
        <v>0</v>
      </c>
      <c r="T33" s="303">
        <f t="shared" si="8"/>
        <v>0</v>
      </c>
      <c r="U33" s="303">
        <f t="shared" si="9"/>
        <v>0</v>
      </c>
      <c r="V33" s="304">
        <f t="shared" si="10"/>
        <v>0</v>
      </c>
      <c r="W33" s="302">
        <f t="shared" si="11"/>
        <v>0</v>
      </c>
    </row>
    <row r="34" spans="2:23" s="235" customFormat="1" ht="15.65" customHeight="1" x14ac:dyDescent="0.35">
      <c r="B34" s="750"/>
      <c r="C34" s="702"/>
      <c r="D34" s="705"/>
      <c r="E34" s="341" t="s">
        <v>67</v>
      </c>
      <c r="F34" s="296" t="s">
        <v>451</v>
      </c>
      <c r="G34" s="247">
        <v>4</v>
      </c>
      <c r="H34" s="297"/>
      <c r="I34" s="692" t="s">
        <v>181</v>
      </c>
      <c r="J34" s="298"/>
      <c r="K34" s="298"/>
      <c r="L34" s="299"/>
      <c r="M34" s="300"/>
      <c r="N34" s="301">
        <f t="shared" si="4"/>
        <v>0</v>
      </c>
      <c r="O34" s="302">
        <f t="shared" si="12"/>
        <v>0</v>
      </c>
      <c r="P34" s="299"/>
      <c r="Q34" s="300"/>
      <c r="R34" s="301">
        <f t="shared" si="6"/>
        <v>0</v>
      </c>
      <c r="S34" s="302">
        <f t="shared" si="13"/>
        <v>0</v>
      </c>
      <c r="T34" s="303">
        <f t="shared" si="8"/>
        <v>0</v>
      </c>
      <c r="U34" s="303">
        <f t="shared" si="9"/>
        <v>0</v>
      </c>
      <c r="V34" s="304">
        <f t="shared" si="10"/>
        <v>0</v>
      </c>
      <c r="W34" s="302">
        <f t="shared" si="11"/>
        <v>0</v>
      </c>
    </row>
    <row r="35" spans="2:23" s="235" customFormat="1" ht="15.65" customHeight="1" x14ac:dyDescent="0.35">
      <c r="B35" s="750"/>
      <c r="C35" s="702"/>
      <c r="D35" s="705"/>
      <c r="E35" s="341" t="s">
        <v>68</v>
      </c>
      <c r="F35" s="296" t="s">
        <v>451</v>
      </c>
      <c r="G35" s="247">
        <v>10</v>
      </c>
      <c r="H35" s="297"/>
      <c r="I35" s="692" t="s">
        <v>181</v>
      </c>
      <c r="J35" s="298"/>
      <c r="K35" s="298"/>
      <c r="L35" s="299"/>
      <c r="M35" s="300"/>
      <c r="N35" s="301">
        <f t="shared" si="4"/>
        <v>0</v>
      </c>
      <c r="O35" s="302">
        <f t="shared" si="12"/>
        <v>0</v>
      </c>
      <c r="P35" s="299"/>
      <c r="Q35" s="300"/>
      <c r="R35" s="301">
        <f t="shared" si="6"/>
        <v>0</v>
      </c>
      <c r="S35" s="302">
        <f t="shared" si="13"/>
        <v>0</v>
      </c>
      <c r="T35" s="303">
        <f t="shared" si="8"/>
        <v>0</v>
      </c>
      <c r="U35" s="303">
        <f t="shared" si="9"/>
        <v>0</v>
      </c>
      <c r="V35" s="304">
        <f t="shared" si="10"/>
        <v>0</v>
      </c>
      <c r="W35" s="302">
        <f t="shared" si="11"/>
        <v>0</v>
      </c>
    </row>
    <row r="36" spans="2:23" s="235" customFormat="1" ht="15.65" customHeight="1" x14ac:dyDescent="0.35">
      <c r="B36" s="750"/>
      <c r="C36" s="702"/>
      <c r="D36" s="705"/>
      <c r="E36" s="341" t="s">
        <v>69</v>
      </c>
      <c r="F36" s="296" t="s">
        <v>451</v>
      </c>
      <c r="G36" s="247">
        <v>18</v>
      </c>
      <c r="H36" s="297"/>
      <c r="I36" s="692" t="s">
        <v>181</v>
      </c>
      <c r="J36" s="298"/>
      <c r="K36" s="298"/>
      <c r="L36" s="299"/>
      <c r="M36" s="300"/>
      <c r="N36" s="301">
        <f t="shared" si="4"/>
        <v>0</v>
      </c>
      <c r="O36" s="302">
        <f t="shared" si="12"/>
        <v>0</v>
      </c>
      <c r="P36" s="299"/>
      <c r="Q36" s="300"/>
      <c r="R36" s="301">
        <f t="shared" si="6"/>
        <v>0</v>
      </c>
      <c r="S36" s="302">
        <f t="shared" si="13"/>
        <v>0</v>
      </c>
      <c r="T36" s="303">
        <f t="shared" si="8"/>
        <v>0</v>
      </c>
      <c r="U36" s="303">
        <f t="shared" si="9"/>
        <v>0</v>
      </c>
      <c r="V36" s="304">
        <f t="shared" si="10"/>
        <v>0</v>
      </c>
      <c r="W36" s="302">
        <f t="shared" si="11"/>
        <v>0</v>
      </c>
    </row>
    <row r="37" spans="2:23" s="235" customFormat="1" ht="15.65" customHeight="1" x14ac:dyDescent="0.35">
      <c r="B37" s="750"/>
      <c r="C37" s="702"/>
      <c r="D37" s="705"/>
      <c r="E37" s="341" t="s">
        <v>70</v>
      </c>
      <c r="F37" s="296" t="s">
        <v>451</v>
      </c>
      <c r="G37" s="247">
        <v>49</v>
      </c>
      <c r="H37" s="297"/>
      <c r="I37" s="692" t="s">
        <v>181</v>
      </c>
      <c r="J37" s="298"/>
      <c r="K37" s="298"/>
      <c r="L37" s="299"/>
      <c r="M37" s="300"/>
      <c r="N37" s="301">
        <f t="shared" si="4"/>
        <v>0</v>
      </c>
      <c r="O37" s="302">
        <f t="shared" si="12"/>
        <v>0</v>
      </c>
      <c r="P37" s="299"/>
      <c r="Q37" s="300"/>
      <c r="R37" s="301">
        <f t="shared" si="6"/>
        <v>0</v>
      </c>
      <c r="S37" s="302">
        <f t="shared" si="13"/>
        <v>0</v>
      </c>
      <c r="T37" s="303">
        <f t="shared" si="8"/>
        <v>0</v>
      </c>
      <c r="U37" s="303">
        <f t="shared" si="9"/>
        <v>0</v>
      </c>
      <c r="V37" s="304">
        <f t="shared" si="10"/>
        <v>0</v>
      </c>
      <c r="W37" s="302">
        <f t="shared" si="11"/>
        <v>0</v>
      </c>
    </row>
    <row r="38" spans="2:23" s="235" customFormat="1" ht="15.65" customHeight="1" x14ac:dyDescent="0.35">
      <c r="B38" s="750"/>
      <c r="C38" s="702"/>
      <c r="D38" s="705"/>
      <c r="E38" s="341" t="s">
        <v>71</v>
      </c>
      <c r="F38" s="296" t="s">
        <v>451</v>
      </c>
      <c r="G38" s="247">
        <v>1</v>
      </c>
      <c r="H38" s="297"/>
      <c r="I38" s="692" t="s">
        <v>181</v>
      </c>
      <c r="J38" s="298"/>
      <c r="K38" s="298"/>
      <c r="L38" s="299"/>
      <c r="M38" s="300"/>
      <c r="N38" s="301">
        <f t="shared" si="4"/>
        <v>0</v>
      </c>
      <c r="O38" s="302">
        <f t="shared" si="12"/>
        <v>0</v>
      </c>
      <c r="P38" s="299"/>
      <c r="Q38" s="300"/>
      <c r="R38" s="301">
        <f t="shared" si="6"/>
        <v>0</v>
      </c>
      <c r="S38" s="302">
        <f t="shared" si="13"/>
        <v>0</v>
      </c>
      <c r="T38" s="303">
        <f t="shared" si="8"/>
        <v>0</v>
      </c>
      <c r="U38" s="303">
        <f t="shared" si="9"/>
        <v>0</v>
      </c>
      <c r="V38" s="304">
        <f t="shared" si="10"/>
        <v>0</v>
      </c>
      <c r="W38" s="302">
        <f t="shared" si="11"/>
        <v>0</v>
      </c>
    </row>
    <row r="39" spans="2:23" s="235" customFormat="1" ht="15.65" customHeight="1" x14ac:dyDescent="0.35">
      <c r="B39" s="750"/>
      <c r="C39" s="702"/>
      <c r="D39" s="705"/>
      <c r="E39" s="341" t="s">
        <v>74</v>
      </c>
      <c r="F39" s="296" t="s">
        <v>451</v>
      </c>
      <c r="G39" s="247">
        <v>2</v>
      </c>
      <c r="H39" s="297"/>
      <c r="I39" s="692" t="s">
        <v>181</v>
      </c>
      <c r="J39" s="298"/>
      <c r="K39" s="298"/>
      <c r="L39" s="299"/>
      <c r="M39" s="300"/>
      <c r="N39" s="301">
        <f t="shared" si="4"/>
        <v>0</v>
      </c>
      <c r="O39" s="302">
        <f t="shared" si="12"/>
        <v>0</v>
      </c>
      <c r="P39" s="299"/>
      <c r="Q39" s="300"/>
      <c r="R39" s="301">
        <f t="shared" si="6"/>
        <v>0</v>
      </c>
      <c r="S39" s="302">
        <f t="shared" si="13"/>
        <v>0</v>
      </c>
      <c r="T39" s="303">
        <f t="shared" si="8"/>
        <v>0</v>
      </c>
      <c r="U39" s="303">
        <f t="shared" si="9"/>
        <v>0</v>
      </c>
      <c r="V39" s="304">
        <f t="shared" si="10"/>
        <v>0</v>
      </c>
      <c r="W39" s="302">
        <f t="shared" si="11"/>
        <v>0</v>
      </c>
    </row>
    <row r="40" spans="2:23" s="235" customFormat="1" ht="15.65" customHeight="1" x14ac:dyDescent="0.35">
      <c r="B40" s="750"/>
      <c r="C40" s="702"/>
      <c r="D40" s="705"/>
      <c r="E40" s="341" t="s">
        <v>75</v>
      </c>
      <c r="F40" s="296" t="s">
        <v>451</v>
      </c>
      <c r="G40" s="247">
        <v>7</v>
      </c>
      <c r="H40" s="297"/>
      <c r="I40" s="692" t="s">
        <v>181</v>
      </c>
      <c r="J40" s="298"/>
      <c r="K40" s="298"/>
      <c r="L40" s="299"/>
      <c r="M40" s="300"/>
      <c r="N40" s="301">
        <f t="shared" si="4"/>
        <v>0</v>
      </c>
      <c r="O40" s="302">
        <f t="shared" si="12"/>
        <v>0</v>
      </c>
      <c r="P40" s="299"/>
      <c r="Q40" s="300"/>
      <c r="R40" s="301">
        <f t="shared" si="6"/>
        <v>0</v>
      </c>
      <c r="S40" s="302">
        <f t="shared" si="13"/>
        <v>0</v>
      </c>
      <c r="T40" s="303">
        <f t="shared" si="8"/>
        <v>0</v>
      </c>
      <c r="U40" s="303">
        <f t="shared" si="9"/>
        <v>0</v>
      </c>
      <c r="V40" s="304">
        <f t="shared" si="10"/>
        <v>0</v>
      </c>
      <c r="W40" s="302">
        <f t="shared" si="11"/>
        <v>0</v>
      </c>
    </row>
    <row r="41" spans="2:23" s="235" customFormat="1" ht="15.65" customHeight="1" x14ac:dyDescent="0.35">
      <c r="B41" s="750"/>
      <c r="C41" s="702"/>
      <c r="D41" s="705"/>
      <c r="E41" s="341" t="s">
        <v>129</v>
      </c>
      <c r="F41" s="296" t="s">
        <v>451</v>
      </c>
      <c r="G41" s="247">
        <v>10</v>
      </c>
      <c r="H41" s="297"/>
      <c r="I41" s="692" t="s">
        <v>181</v>
      </c>
      <c r="J41" s="298"/>
      <c r="K41" s="298"/>
      <c r="L41" s="299"/>
      <c r="M41" s="300"/>
      <c r="N41" s="301">
        <f t="shared" si="4"/>
        <v>0</v>
      </c>
      <c r="O41" s="302">
        <f t="shared" si="12"/>
        <v>0</v>
      </c>
      <c r="P41" s="299"/>
      <c r="Q41" s="300"/>
      <c r="R41" s="301">
        <f t="shared" si="6"/>
        <v>0</v>
      </c>
      <c r="S41" s="302">
        <f t="shared" si="13"/>
        <v>0</v>
      </c>
      <c r="T41" s="303">
        <f t="shared" si="8"/>
        <v>0</v>
      </c>
      <c r="U41" s="303">
        <f t="shared" si="9"/>
        <v>0</v>
      </c>
      <c r="V41" s="304">
        <f t="shared" si="10"/>
        <v>0</v>
      </c>
      <c r="W41" s="302">
        <f t="shared" si="11"/>
        <v>0</v>
      </c>
    </row>
    <row r="42" spans="2:23" s="235" customFormat="1" ht="15.65" customHeight="1" x14ac:dyDescent="0.35">
      <c r="B42" s="750"/>
      <c r="C42" s="702"/>
      <c r="D42" s="705"/>
      <c r="E42" s="341" t="s">
        <v>130</v>
      </c>
      <c r="F42" s="296" t="s">
        <v>451</v>
      </c>
      <c r="G42" s="247">
        <v>40</v>
      </c>
      <c r="H42" s="297"/>
      <c r="I42" s="692" t="s">
        <v>181</v>
      </c>
      <c r="J42" s="298"/>
      <c r="K42" s="298"/>
      <c r="L42" s="299"/>
      <c r="M42" s="300"/>
      <c r="N42" s="301">
        <f t="shared" si="4"/>
        <v>0</v>
      </c>
      <c r="O42" s="302">
        <f t="shared" si="12"/>
        <v>0</v>
      </c>
      <c r="P42" s="299"/>
      <c r="Q42" s="300"/>
      <c r="R42" s="301">
        <f t="shared" si="6"/>
        <v>0</v>
      </c>
      <c r="S42" s="302">
        <f t="shared" si="13"/>
        <v>0</v>
      </c>
      <c r="T42" s="303">
        <f t="shared" si="8"/>
        <v>0</v>
      </c>
      <c r="U42" s="303">
        <f t="shared" si="9"/>
        <v>0</v>
      </c>
      <c r="V42" s="304">
        <f t="shared" si="10"/>
        <v>0</v>
      </c>
      <c r="W42" s="302">
        <f t="shared" si="11"/>
        <v>0</v>
      </c>
    </row>
    <row r="43" spans="2:23" s="235" customFormat="1" ht="15.65" customHeight="1" x14ac:dyDescent="0.35">
      <c r="B43" s="750"/>
      <c r="C43" s="702"/>
      <c r="D43" s="705"/>
      <c r="E43" s="341" t="s">
        <v>226</v>
      </c>
      <c r="F43" s="296" t="s">
        <v>451</v>
      </c>
      <c r="G43" s="247">
        <v>6</v>
      </c>
      <c r="H43" s="297"/>
      <c r="I43" s="692" t="s">
        <v>181</v>
      </c>
      <c r="J43" s="298"/>
      <c r="K43" s="298"/>
      <c r="L43" s="299"/>
      <c r="M43" s="300"/>
      <c r="N43" s="301">
        <f t="shared" si="4"/>
        <v>0</v>
      </c>
      <c r="O43" s="302">
        <f t="shared" si="12"/>
        <v>0</v>
      </c>
      <c r="P43" s="299"/>
      <c r="Q43" s="300"/>
      <c r="R43" s="301">
        <f t="shared" si="6"/>
        <v>0</v>
      </c>
      <c r="S43" s="302">
        <f t="shared" si="13"/>
        <v>0</v>
      </c>
      <c r="T43" s="303">
        <f t="shared" si="8"/>
        <v>0</v>
      </c>
      <c r="U43" s="303">
        <f t="shared" si="9"/>
        <v>0</v>
      </c>
      <c r="V43" s="304">
        <f t="shared" si="10"/>
        <v>0</v>
      </c>
      <c r="W43" s="302">
        <f t="shared" si="11"/>
        <v>0</v>
      </c>
    </row>
    <row r="44" spans="2:23" s="235" customFormat="1" ht="15.65" customHeight="1" x14ac:dyDescent="0.35">
      <c r="B44" s="750"/>
      <c r="C44" s="702"/>
      <c r="D44" s="705"/>
      <c r="E44" s="341" t="s">
        <v>114</v>
      </c>
      <c r="F44" s="296" t="s">
        <v>451</v>
      </c>
      <c r="G44" s="247">
        <v>4</v>
      </c>
      <c r="H44" s="305"/>
      <c r="I44" s="692" t="s">
        <v>181</v>
      </c>
      <c r="J44" s="298"/>
      <c r="K44" s="298"/>
      <c r="L44" s="299"/>
      <c r="M44" s="300"/>
      <c r="N44" s="301">
        <f t="shared" si="4"/>
        <v>0</v>
      </c>
      <c r="O44" s="302">
        <f t="shared" si="12"/>
        <v>0</v>
      </c>
      <c r="P44" s="299"/>
      <c r="Q44" s="300"/>
      <c r="R44" s="301">
        <f t="shared" si="6"/>
        <v>0</v>
      </c>
      <c r="S44" s="302">
        <f t="shared" si="13"/>
        <v>0</v>
      </c>
      <c r="T44" s="303">
        <f t="shared" si="8"/>
        <v>0</v>
      </c>
      <c r="U44" s="303">
        <f t="shared" si="9"/>
        <v>0</v>
      </c>
      <c r="V44" s="304">
        <f t="shared" si="10"/>
        <v>0</v>
      </c>
      <c r="W44" s="302">
        <f>U44*J44</f>
        <v>0</v>
      </c>
    </row>
    <row r="45" spans="2:23" s="235" customFormat="1" ht="15.65" customHeight="1" x14ac:dyDescent="0.35">
      <c r="B45" s="750"/>
      <c r="C45" s="702"/>
      <c r="D45" s="705"/>
      <c r="E45" s="341" t="s">
        <v>115</v>
      </c>
      <c r="F45" s="296" t="s">
        <v>451</v>
      </c>
      <c r="G45" s="247">
        <v>10</v>
      </c>
      <c r="H45" s="305"/>
      <c r="I45" s="692" t="s">
        <v>181</v>
      </c>
      <c r="J45" s="298"/>
      <c r="K45" s="298"/>
      <c r="L45" s="299"/>
      <c r="M45" s="300"/>
      <c r="N45" s="301">
        <f t="shared" si="4"/>
        <v>0</v>
      </c>
      <c r="O45" s="302">
        <f t="shared" si="12"/>
        <v>0</v>
      </c>
      <c r="P45" s="299"/>
      <c r="Q45" s="300"/>
      <c r="R45" s="301">
        <f t="shared" si="6"/>
        <v>0</v>
      </c>
      <c r="S45" s="302">
        <f t="shared" si="13"/>
        <v>0</v>
      </c>
      <c r="T45" s="303">
        <f t="shared" si="8"/>
        <v>0</v>
      </c>
      <c r="U45" s="303">
        <f t="shared" si="9"/>
        <v>0</v>
      </c>
      <c r="V45" s="304">
        <f t="shared" si="10"/>
        <v>0</v>
      </c>
      <c r="W45" s="302">
        <f t="shared" si="11"/>
        <v>0</v>
      </c>
    </row>
    <row r="46" spans="2:23" s="235" customFormat="1" ht="15.65" customHeight="1" x14ac:dyDescent="0.35">
      <c r="B46" s="750"/>
      <c r="C46" s="702"/>
      <c r="D46" s="705"/>
      <c r="E46" s="341" t="s">
        <v>116</v>
      </c>
      <c r="F46" s="296" t="s">
        <v>451</v>
      </c>
      <c r="G46" s="247">
        <v>18</v>
      </c>
      <c r="H46" s="305"/>
      <c r="I46" s="692" t="s">
        <v>181</v>
      </c>
      <c r="J46" s="298"/>
      <c r="K46" s="298"/>
      <c r="L46" s="299"/>
      <c r="M46" s="300"/>
      <c r="N46" s="301">
        <f t="shared" si="4"/>
        <v>0</v>
      </c>
      <c r="O46" s="302">
        <f t="shared" si="12"/>
        <v>0</v>
      </c>
      <c r="P46" s="299"/>
      <c r="Q46" s="300"/>
      <c r="R46" s="301">
        <f t="shared" si="6"/>
        <v>0</v>
      </c>
      <c r="S46" s="302">
        <f t="shared" si="13"/>
        <v>0</v>
      </c>
      <c r="T46" s="303">
        <f t="shared" si="8"/>
        <v>0</v>
      </c>
      <c r="U46" s="303">
        <f t="shared" si="9"/>
        <v>0</v>
      </c>
      <c r="V46" s="304">
        <f t="shared" si="10"/>
        <v>0</v>
      </c>
      <c r="W46" s="302">
        <f t="shared" si="11"/>
        <v>0</v>
      </c>
    </row>
    <row r="47" spans="2:23" s="235" customFormat="1" ht="15.65" customHeight="1" x14ac:dyDescent="0.35">
      <c r="B47" s="750"/>
      <c r="C47" s="702"/>
      <c r="D47" s="705"/>
      <c r="E47" s="341" t="s">
        <v>117</v>
      </c>
      <c r="F47" s="296" t="s">
        <v>451</v>
      </c>
      <c r="G47" s="247">
        <v>22</v>
      </c>
      <c r="H47" s="305"/>
      <c r="I47" s="692" t="s">
        <v>181</v>
      </c>
      <c r="J47" s="298"/>
      <c r="K47" s="298"/>
      <c r="L47" s="299"/>
      <c r="M47" s="300"/>
      <c r="N47" s="301">
        <f t="shared" si="4"/>
        <v>0</v>
      </c>
      <c r="O47" s="302">
        <f t="shared" si="12"/>
        <v>0</v>
      </c>
      <c r="P47" s="299"/>
      <c r="Q47" s="300"/>
      <c r="R47" s="301">
        <f t="shared" si="6"/>
        <v>0</v>
      </c>
      <c r="S47" s="302">
        <f t="shared" si="13"/>
        <v>0</v>
      </c>
      <c r="T47" s="303">
        <f t="shared" si="8"/>
        <v>0</v>
      </c>
      <c r="U47" s="303">
        <f t="shared" si="9"/>
        <v>0</v>
      </c>
      <c r="V47" s="304">
        <f t="shared" si="10"/>
        <v>0</v>
      </c>
      <c r="W47" s="302">
        <f t="shared" si="11"/>
        <v>0</v>
      </c>
    </row>
    <row r="48" spans="2:23" s="235" customFormat="1" ht="15.65" customHeight="1" x14ac:dyDescent="0.35">
      <c r="B48" s="750"/>
      <c r="C48" s="702"/>
      <c r="D48" s="705"/>
      <c r="E48" s="341" t="s">
        <v>118</v>
      </c>
      <c r="F48" s="296" t="s">
        <v>451</v>
      </c>
      <c r="G48" s="247">
        <v>10</v>
      </c>
      <c r="H48" s="305"/>
      <c r="I48" s="692" t="s">
        <v>181</v>
      </c>
      <c r="J48" s="298"/>
      <c r="K48" s="298"/>
      <c r="L48" s="299"/>
      <c r="M48" s="300"/>
      <c r="N48" s="301">
        <f t="shared" si="4"/>
        <v>0</v>
      </c>
      <c r="O48" s="302">
        <f t="shared" si="12"/>
        <v>0</v>
      </c>
      <c r="P48" s="299"/>
      <c r="Q48" s="300"/>
      <c r="R48" s="301">
        <f t="shared" si="6"/>
        <v>0</v>
      </c>
      <c r="S48" s="302">
        <f t="shared" si="13"/>
        <v>0</v>
      </c>
      <c r="T48" s="303">
        <f t="shared" si="8"/>
        <v>0</v>
      </c>
      <c r="U48" s="303">
        <f t="shared" si="9"/>
        <v>0</v>
      </c>
      <c r="V48" s="304">
        <f t="shared" si="10"/>
        <v>0</v>
      </c>
      <c r="W48" s="302">
        <f t="shared" si="11"/>
        <v>0</v>
      </c>
    </row>
    <row r="49" spans="2:23" s="235" customFormat="1" ht="15.65" customHeight="1" x14ac:dyDescent="0.35">
      <c r="B49" s="750"/>
      <c r="C49" s="702"/>
      <c r="D49" s="705"/>
      <c r="E49" s="341" t="s">
        <v>119</v>
      </c>
      <c r="F49" s="296" t="s">
        <v>451</v>
      </c>
      <c r="G49" s="247">
        <v>8</v>
      </c>
      <c r="H49" s="305"/>
      <c r="I49" s="692" t="s">
        <v>181</v>
      </c>
      <c r="J49" s="298"/>
      <c r="K49" s="298"/>
      <c r="L49" s="299"/>
      <c r="M49" s="300"/>
      <c r="N49" s="301">
        <f t="shared" si="4"/>
        <v>0</v>
      </c>
      <c r="O49" s="302">
        <f t="shared" si="12"/>
        <v>0</v>
      </c>
      <c r="P49" s="299"/>
      <c r="Q49" s="300"/>
      <c r="R49" s="301">
        <f t="shared" si="6"/>
        <v>0</v>
      </c>
      <c r="S49" s="302">
        <f t="shared" si="13"/>
        <v>0</v>
      </c>
      <c r="T49" s="303">
        <f t="shared" si="8"/>
        <v>0</v>
      </c>
      <c r="U49" s="303">
        <f t="shared" si="9"/>
        <v>0</v>
      </c>
      <c r="V49" s="304">
        <f t="shared" si="10"/>
        <v>0</v>
      </c>
      <c r="W49" s="302">
        <f t="shared" si="11"/>
        <v>0</v>
      </c>
    </row>
    <row r="50" spans="2:23" s="235" customFormat="1" ht="15.65" customHeight="1" x14ac:dyDescent="0.35">
      <c r="B50" s="750"/>
      <c r="C50" s="702"/>
      <c r="D50" s="705"/>
      <c r="E50" s="341" t="s">
        <v>120</v>
      </c>
      <c r="F50" s="296" t="s">
        <v>451</v>
      </c>
      <c r="G50" s="247">
        <v>5</v>
      </c>
      <c r="H50" s="305"/>
      <c r="I50" s="692" t="s">
        <v>181</v>
      </c>
      <c r="J50" s="298"/>
      <c r="K50" s="298"/>
      <c r="L50" s="299"/>
      <c r="M50" s="300"/>
      <c r="N50" s="301">
        <f t="shared" si="4"/>
        <v>0</v>
      </c>
      <c r="O50" s="302">
        <f t="shared" si="12"/>
        <v>0</v>
      </c>
      <c r="P50" s="299"/>
      <c r="Q50" s="300"/>
      <c r="R50" s="301">
        <f t="shared" si="6"/>
        <v>0</v>
      </c>
      <c r="S50" s="302">
        <f t="shared" si="13"/>
        <v>0</v>
      </c>
      <c r="T50" s="303">
        <f>N50+R50</f>
        <v>0</v>
      </c>
      <c r="U50" s="303">
        <f t="shared" si="9"/>
        <v>0</v>
      </c>
      <c r="V50" s="304">
        <f t="shared" si="10"/>
        <v>0</v>
      </c>
      <c r="W50" s="302">
        <f t="shared" si="11"/>
        <v>0</v>
      </c>
    </row>
    <row r="51" spans="2:23" s="235" customFormat="1" ht="15.65" customHeight="1" x14ac:dyDescent="0.35">
      <c r="B51" s="750"/>
      <c r="C51" s="702"/>
      <c r="D51" s="705"/>
      <c r="E51" s="341" t="s">
        <v>121</v>
      </c>
      <c r="F51" s="296" t="s">
        <v>451</v>
      </c>
      <c r="G51" s="247">
        <v>4</v>
      </c>
      <c r="H51" s="305"/>
      <c r="I51" s="692" t="s">
        <v>181</v>
      </c>
      <c r="J51" s="298"/>
      <c r="K51" s="298"/>
      <c r="L51" s="299"/>
      <c r="M51" s="300"/>
      <c r="N51" s="301">
        <f t="shared" si="4"/>
        <v>0</v>
      </c>
      <c r="O51" s="302">
        <f t="shared" si="12"/>
        <v>0</v>
      </c>
      <c r="P51" s="299"/>
      <c r="Q51" s="300"/>
      <c r="R51" s="301">
        <f t="shared" si="6"/>
        <v>0</v>
      </c>
      <c r="S51" s="302">
        <f t="shared" si="13"/>
        <v>0</v>
      </c>
      <c r="T51" s="303">
        <f t="shared" si="8"/>
        <v>0</v>
      </c>
      <c r="U51" s="303">
        <f t="shared" si="9"/>
        <v>0</v>
      </c>
      <c r="V51" s="304">
        <f t="shared" si="10"/>
        <v>0</v>
      </c>
      <c r="W51" s="302">
        <f t="shared" si="11"/>
        <v>0</v>
      </c>
    </row>
    <row r="52" spans="2:23" s="235" customFormat="1" ht="15.65" customHeight="1" x14ac:dyDescent="0.35">
      <c r="B52" s="750"/>
      <c r="C52" s="702"/>
      <c r="D52" s="705"/>
      <c r="E52" s="341" t="s">
        <v>122</v>
      </c>
      <c r="F52" s="296" t="s">
        <v>451</v>
      </c>
      <c r="G52" s="247">
        <v>1</v>
      </c>
      <c r="H52" s="305"/>
      <c r="I52" s="692" t="s">
        <v>181</v>
      </c>
      <c r="J52" s="298"/>
      <c r="K52" s="298"/>
      <c r="L52" s="299"/>
      <c r="M52" s="300"/>
      <c r="N52" s="301">
        <f t="shared" si="4"/>
        <v>0</v>
      </c>
      <c r="O52" s="302">
        <f t="shared" si="12"/>
        <v>0</v>
      </c>
      <c r="P52" s="299"/>
      <c r="Q52" s="300"/>
      <c r="R52" s="301">
        <f t="shared" si="6"/>
        <v>0</v>
      </c>
      <c r="S52" s="302">
        <f t="shared" si="13"/>
        <v>0</v>
      </c>
      <c r="T52" s="303">
        <f t="shared" si="8"/>
        <v>0</v>
      </c>
      <c r="U52" s="303">
        <f t="shared" si="9"/>
        <v>0</v>
      </c>
      <c r="V52" s="304">
        <f t="shared" si="10"/>
        <v>0</v>
      </c>
      <c r="W52" s="302">
        <f t="shared" si="11"/>
        <v>0</v>
      </c>
    </row>
    <row r="53" spans="2:23" s="235" customFormat="1" ht="15.65" customHeight="1" x14ac:dyDescent="0.35">
      <c r="B53" s="750"/>
      <c r="C53" s="702"/>
      <c r="D53" s="705"/>
      <c r="E53" s="341" t="s">
        <v>123</v>
      </c>
      <c r="F53" s="296" t="s">
        <v>451</v>
      </c>
      <c r="G53" s="247">
        <v>2</v>
      </c>
      <c r="H53" s="305"/>
      <c r="I53" s="692" t="s">
        <v>181</v>
      </c>
      <c r="J53" s="298"/>
      <c r="K53" s="298"/>
      <c r="L53" s="299"/>
      <c r="M53" s="300"/>
      <c r="N53" s="301">
        <f t="shared" si="4"/>
        <v>0</v>
      </c>
      <c r="O53" s="302">
        <f t="shared" si="12"/>
        <v>0</v>
      </c>
      <c r="P53" s="299"/>
      <c r="Q53" s="300"/>
      <c r="R53" s="301">
        <f t="shared" si="6"/>
        <v>0</v>
      </c>
      <c r="S53" s="302">
        <f t="shared" si="13"/>
        <v>0</v>
      </c>
      <c r="T53" s="303">
        <f t="shared" si="8"/>
        <v>0</v>
      </c>
      <c r="U53" s="303">
        <f t="shared" si="9"/>
        <v>0</v>
      </c>
      <c r="V53" s="304">
        <f t="shared" si="10"/>
        <v>0</v>
      </c>
      <c r="W53" s="302">
        <f t="shared" si="11"/>
        <v>0</v>
      </c>
    </row>
    <row r="54" spans="2:23" s="235" customFormat="1" ht="15.65" customHeight="1" x14ac:dyDescent="0.35">
      <c r="B54" s="750"/>
      <c r="C54" s="702"/>
      <c r="D54" s="705"/>
      <c r="E54" s="342" t="s">
        <v>124</v>
      </c>
      <c r="F54" s="296" t="s">
        <v>451</v>
      </c>
      <c r="G54" s="247">
        <v>7</v>
      </c>
      <c r="H54" s="305"/>
      <c r="I54" s="692" t="s">
        <v>181</v>
      </c>
      <c r="J54" s="298"/>
      <c r="K54" s="298"/>
      <c r="L54" s="299"/>
      <c r="M54" s="300"/>
      <c r="N54" s="301">
        <f t="shared" si="4"/>
        <v>0</v>
      </c>
      <c r="O54" s="302">
        <f t="shared" si="12"/>
        <v>0</v>
      </c>
      <c r="P54" s="299"/>
      <c r="Q54" s="300"/>
      <c r="R54" s="301">
        <f t="shared" si="6"/>
        <v>0</v>
      </c>
      <c r="S54" s="302">
        <f t="shared" si="13"/>
        <v>0</v>
      </c>
      <c r="T54" s="303">
        <f t="shared" si="8"/>
        <v>0</v>
      </c>
      <c r="U54" s="303">
        <f t="shared" si="9"/>
        <v>0</v>
      </c>
      <c r="V54" s="304">
        <f t="shared" si="10"/>
        <v>0</v>
      </c>
      <c r="W54" s="302">
        <f t="shared" si="11"/>
        <v>0</v>
      </c>
    </row>
    <row r="55" spans="2:23" s="235" customFormat="1" ht="15.65" customHeight="1" x14ac:dyDescent="0.35">
      <c r="B55" s="750"/>
      <c r="C55" s="702"/>
      <c r="D55" s="705"/>
      <c r="E55" s="342" t="s">
        <v>125</v>
      </c>
      <c r="F55" s="296" t="s">
        <v>451</v>
      </c>
      <c r="G55" s="247">
        <v>7</v>
      </c>
      <c r="H55" s="305"/>
      <c r="I55" s="692" t="s">
        <v>181</v>
      </c>
      <c r="J55" s="298"/>
      <c r="K55" s="298"/>
      <c r="L55" s="299"/>
      <c r="M55" s="300"/>
      <c r="N55" s="301">
        <f t="shared" si="4"/>
        <v>0</v>
      </c>
      <c r="O55" s="302">
        <f t="shared" si="12"/>
        <v>0</v>
      </c>
      <c r="P55" s="299"/>
      <c r="Q55" s="300"/>
      <c r="R55" s="301">
        <f t="shared" si="6"/>
        <v>0</v>
      </c>
      <c r="S55" s="302">
        <f t="shared" si="13"/>
        <v>0</v>
      </c>
      <c r="T55" s="303">
        <f t="shared" si="8"/>
        <v>0</v>
      </c>
      <c r="U55" s="303">
        <f t="shared" si="9"/>
        <v>0</v>
      </c>
      <c r="V55" s="304">
        <f t="shared" si="10"/>
        <v>0</v>
      </c>
      <c r="W55" s="302">
        <f t="shared" si="11"/>
        <v>0</v>
      </c>
    </row>
    <row r="56" spans="2:23" s="235" customFormat="1" ht="15.65" customHeight="1" x14ac:dyDescent="0.35">
      <c r="B56" s="750"/>
      <c r="C56" s="702"/>
      <c r="D56" s="705"/>
      <c r="E56" s="341" t="s">
        <v>126</v>
      </c>
      <c r="F56" s="296" t="s">
        <v>451</v>
      </c>
      <c r="G56" s="247">
        <v>2</v>
      </c>
      <c r="H56" s="305"/>
      <c r="I56" s="692" t="s">
        <v>181</v>
      </c>
      <c r="J56" s="298"/>
      <c r="K56" s="298"/>
      <c r="L56" s="299"/>
      <c r="M56" s="300"/>
      <c r="N56" s="301">
        <f t="shared" si="4"/>
        <v>0</v>
      </c>
      <c r="O56" s="302">
        <f>N56*1.2</f>
        <v>0</v>
      </c>
      <c r="P56" s="299"/>
      <c r="Q56" s="300"/>
      <c r="R56" s="301">
        <f t="shared" si="6"/>
        <v>0</v>
      </c>
      <c r="S56" s="302">
        <f t="shared" si="13"/>
        <v>0</v>
      </c>
      <c r="T56" s="303">
        <f t="shared" si="8"/>
        <v>0</v>
      </c>
      <c r="U56" s="303">
        <f>O56+S56</f>
        <v>0</v>
      </c>
      <c r="V56" s="304">
        <f t="shared" si="10"/>
        <v>0</v>
      </c>
      <c r="W56" s="302">
        <f t="shared" si="11"/>
        <v>0</v>
      </c>
    </row>
    <row r="57" spans="2:23" s="235" customFormat="1" ht="15.65" customHeight="1" x14ac:dyDescent="0.35">
      <c r="B57" s="750"/>
      <c r="C57" s="702"/>
      <c r="D57" s="705"/>
      <c r="E57" s="341" t="s">
        <v>227</v>
      </c>
      <c r="F57" s="296" t="s">
        <v>451</v>
      </c>
      <c r="G57" s="247">
        <v>6</v>
      </c>
      <c r="H57" s="305"/>
      <c r="I57" s="692" t="s">
        <v>181</v>
      </c>
      <c r="J57" s="298"/>
      <c r="K57" s="298"/>
      <c r="L57" s="299"/>
      <c r="M57" s="300"/>
      <c r="N57" s="301">
        <f t="shared" si="4"/>
        <v>0</v>
      </c>
      <c r="O57" s="302">
        <f>N57*1.2</f>
        <v>0</v>
      </c>
      <c r="P57" s="299"/>
      <c r="Q57" s="300"/>
      <c r="R57" s="301">
        <f t="shared" si="6"/>
        <v>0</v>
      </c>
      <c r="S57" s="302">
        <f t="shared" si="13"/>
        <v>0</v>
      </c>
      <c r="T57" s="303">
        <f t="shared" si="8"/>
        <v>0</v>
      </c>
      <c r="U57" s="303">
        <f>O57+S57</f>
        <v>0</v>
      </c>
      <c r="V57" s="304">
        <f t="shared" si="10"/>
        <v>0</v>
      </c>
      <c r="W57" s="302">
        <f t="shared" si="11"/>
        <v>0</v>
      </c>
    </row>
    <row r="58" spans="2:23" s="235" customFormat="1" ht="14.5" customHeight="1" x14ac:dyDescent="0.35">
      <c r="B58" s="750"/>
      <c r="C58" s="702"/>
      <c r="D58" s="705"/>
      <c r="E58" s="245" t="s">
        <v>78</v>
      </c>
      <c r="F58" s="296" t="s">
        <v>451</v>
      </c>
      <c r="G58" s="247">
        <v>103</v>
      </c>
      <c r="H58" s="306"/>
      <c r="I58" s="692" t="s">
        <v>181</v>
      </c>
      <c r="J58" s="298"/>
      <c r="K58" s="298"/>
      <c r="L58" s="299"/>
      <c r="M58" s="300"/>
      <c r="N58" s="301">
        <f>L58-(L58*M58)</f>
        <v>0</v>
      </c>
      <c r="O58" s="302">
        <f t="shared" ref="O58:O85" si="14">N58*1.2</f>
        <v>0</v>
      </c>
      <c r="P58" s="299"/>
      <c r="Q58" s="300"/>
      <c r="R58" s="301">
        <f t="shared" ref="R58:R67" si="15">P58-(P58*Q58)</f>
        <v>0</v>
      </c>
      <c r="S58" s="302">
        <f t="shared" ref="S58:S67" si="16">R58*1.2</f>
        <v>0</v>
      </c>
      <c r="T58" s="303">
        <f t="shared" si="8"/>
        <v>0</v>
      </c>
      <c r="U58" s="303">
        <f t="shared" si="9"/>
        <v>0</v>
      </c>
      <c r="V58" s="304">
        <f t="shared" si="10"/>
        <v>0</v>
      </c>
      <c r="W58" s="302">
        <f t="shared" si="11"/>
        <v>0</v>
      </c>
    </row>
    <row r="59" spans="2:23" s="235" customFormat="1" ht="15.65" customHeight="1" x14ac:dyDescent="0.35">
      <c r="B59" s="750"/>
      <c r="C59" s="702"/>
      <c r="D59" s="705"/>
      <c r="E59" s="245" t="s">
        <v>79</v>
      </c>
      <c r="F59" s="296" t="s">
        <v>451</v>
      </c>
      <c r="G59" s="247">
        <v>2</v>
      </c>
      <c r="H59" s="307"/>
      <c r="I59" s="692" t="s">
        <v>181</v>
      </c>
      <c r="J59" s="298"/>
      <c r="K59" s="298"/>
      <c r="L59" s="299"/>
      <c r="M59" s="300"/>
      <c r="N59" s="301">
        <f>L59-(L59*M59)</f>
        <v>0</v>
      </c>
      <c r="O59" s="302">
        <f t="shared" si="14"/>
        <v>0</v>
      </c>
      <c r="P59" s="299"/>
      <c r="Q59" s="300"/>
      <c r="R59" s="301">
        <f t="shared" si="15"/>
        <v>0</v>
      </c>
      <c r="S59" s="302">
        <f t="shared" si="16"/>
        <v>0</v>
      </c>
      <c r="T59" s="303">
        <f t="shared" si="8"/>
        <v>0</v>
      </c>
      <c r="U59" s="303">
        <f t="shared" si="9"/>
        <v>0</v>
      </c>
      <c r="V59" s="304">
        <f t="shared" si="10"/>
        <v>0</v>
      </c>
      <c r="W59" s="302">
        <f t="shared" si="11"/>
        <v>0</v>
      </c>
    </row>
    <row r="60" spans="2:23" s="235" customFormat="1" ht="15.65" customHeight="1" x14ac:dyDescent="0.35">
      <c r="B60" s="750"/>
      <c r="C60" s="702"/>
      <c r="D60" s="705"/>
      <c r="E60" s="245" t="s">
        <v>80</v>
      </c>
      <c r="F60" s="296" t="s">
        <v>451</v>
      </c>
      <c r="G60" s="247">
        <v>2</v>
      </c>
      <c r="H60" s="306"/>
      <c r="I60" s="692" t="s">
        <v>181</v>
      </c>
      <c r="J60" s="298"/>
      <c r="K60" s="298"/>
      <c r="L60" s="299"/>
      <c r="M60" s="300"/>
      <c r="N60" s="301">
        <f>L60-(L60*M60)</f>
        <v>0</v>
      </c>
      <c r="O60" s="302">
        <f t="shared" si="14"/>
        <v>0</v>
      </c>
      <c r="P60" s="299"/>
      <c r="Q60" s="300"/>
      <c r="R60" s="301">
        <f t="shared" si="15"/>
        <v>0</v>
      </c>
      <c r="S60" s="302">
        <f t="shared" si="16"/>
        <v>0</v>
      </c>
      <c r="T60" s="303">
        <f t="shared" si="8"/>
        <v>0</v>
      </c>
      <c r="U60" s="303">
        <f t="shared" si="9"/>
        <v>0</v>
      </c>
      <c r="V60" s="304">
        <f t="shared" si="10"/>
        <v>0</v>
      </c>
      <c r="W60" s="302">
        <f t="shared" si="11"/>
        <v>0</v>
      </c>
    </row>
    <row r="61" spans="2:23" s="235" customFormat="1" ht="15.65" customHeight="1" x14ac:dyDescent="0.35">
      <c r="B61" s="750"/>
      <c r="C61" s="702"/>
      <c r="D61" s="705"/>
      <c r="E61" s="245" t="s">
        <v>107</v>
      </c>
      <c r="F61" s="296" t="s">
        <v>451</v>
      </c>
      <c r="G61" s="247">
        <v>1</v>
      </c>
      <c r="H61" s="306"/>
      <c r="I61" s="692" t="s">
        <v>181</v>
      </c>
      <c r="J61" s="298"/>
      <c r="K61" s="298"/>
      <c r="L61" s="299"/>
      <c r="M61" s="300"/>
      <c r="N61" s="301">
        <f t="shared" ref="N61:N62" si="17">L61-(L61*M61)</f>
        <v>0</v>
      </c>
      <c r="O61" s="302">
        <f t="shared" si="14"/>
        <v>0</v>
      </c>
      <c r="P61" s="299"/>
      <c r="Q61" s="300"/>
      <c r="R61" s="301">
        <f t="shared" si="15"/>
        <v>0</v>
      </c>
      <c r="S61" s="302">
        <f t="shared" si="16"/>
        <v>0</v>
      </c>
      <c r="T61" s="303">
        <f t="shared" si="8"/>
        <v>0</v>
      </c>
      <c r="U61" s="303">
        <f t="shared" si="9"/>
        <v>0</v>
      </c>
      <c r="V61" s="304">
        <f t="shared" si="10"/>
        <v>0</v>
      </c>
      <c r="W61" s="302">
        <f t="shared" si="11"/>
        <v>0</v>
      </c>
    </row>
    <row r="62" spans="2:23" s="235" customFormat="1" ht="15.65" customHeight="1" x14ac:dyDescent="0.35">
      <c r="B62" s="750"/>
      <c r="C62" s="702"/>
      <c r="D62" s="705"/>
      <c r="E62" s="245" t="s">
        <v>113</v>
      </c>
      <c r="F62" s="296" t="s">
        <v>451</v>
      </c>
      <c r="G62" s="247">
        <v>1</v>
      </c>
      <c r="H62" s="306"/>
      <c r="I62" s="692" t="s">
        <v>181</v>
      </c>
      <c r="J62" s="298"/>
      <c r="K62" s="298"/>
      <c r="L62" s="299"/>
      <c r="M62" s="300"/>
      <c r="N62" s="301">
        <f t="shared" si="17"/>
        <v>0</v>
      </c>
      <c r="O62" s="302">
        <f t="shared" si="14"/>
        <v>0</v>
      </c>
      <c r="P62" s="299"/>
      <c r="Q62" s="300"/>
      <c r="R62" s="301">
        <f t="shared" si="15"/>
        <v>0</v>
      </c>
      <c r="S62" s="302">
        <f t="shared" si="16"/>
        <v>0</v>
      </c>
      <c r="T62" s="303">
        <f t="shared" si="8"/>
        <v>0</v>
      </c>
      <c r="U62" s="303">
        <f t="shared" si="9"/>
        <v>0</v>
      </c>
      <c r="V62" s="304">
        <f t="shared" si="10"/>
        <v>0</v>
      </c>
      <c r="W62" s="302">
        <f t="shared" si="11"/>
        <v>0</v>
      </c>
    </row>
    <row r="63" spans="2:23" s="235" customFormat="1" ht="15.65" customHeight="1" x14ac:dyDescent="0.35">
      <c r="B63" s="750"/>
      <c r="C63" s="702"/>
      <c r="D63" s="705"/>
      <c r="E63" s="342" t="s">
        <v>650</v>
      </c>
      <c r="F63" s="296" t="s">
        <v>451</v>
      </c>
      <c r="G63" s="247">
        <v>1</v>
      </c>
      <c r="H63" s="306"/>
      <c r="I63" s="692" t="s">
        <v>181</v>
      </c>
      <c r="J63" s="298"/>
      <c r="K63" s="298"/>
      <c r="L63" s="299"/>
      <c r="M63" s="300"/>
      <c r="N63" s="301">
        <f t="shared" ref="N63:N65" si="18">L63-(L63*M63)</f>
        <v>0</v>
      </c>
      <c r="O63" s="302">
        <f t="shared" ref="O63:O65" si="19">N63*1.2</f>
        <v>0</v>
      </c>
      <c r="P63" s="299"/>
      <c r="Q63" s="300"/>
      <c r="R63" s="301">
        <f t="shared" si="15"/>
        <v>0</v>
      </c>
      <c r="S63" s="302">
        <f t="shared" si="16"/>
        <v>0</v>
      </c>
      <c r="T63" s="303">
        <f t="shared" si="8"/>
        <v>0</v>
      </c>
      <c r="U63" s="303">
        <f t="shared" si="9"/>
        <v>0</v>
      </c>
      <c r="V63" s="304">
        <f t="shared" si="10"/>
        <v>0</v>
      </c>
      <c r="W63" s="302">
        <f t="shared" si="11"/>
        <v>0</v>
      </c>
    </row>
    <row r="64" spans="2:23" s="235" customFormat="1" ht="15.65" customHeight="1" x14ac:dyDescent="0.35">
      <c r="B64" s="750"/>
      <c r="C64" s="702"/>
      <c r="D64" s="705"/>
      <c r="E64" s="342" t="s">
        <v>228</v>
      </c>
      <c r="F64" s="296" t="s">
        <v>451</v>
      </c>
      <c r="G64" s="247">
        <v>2</v>
      </c>
      <c r="H64" s="306"/>
      <c r="I64" s="692" t="s">
        <v>181</v>
      </c>
      <c r="J64" s="298"/>
      <c r="K64" s="298"/>
      <c r="L64" s="299"/>
      <c r="M64" s="300"/>
      <c r="N64" s="301">
        <f t="shared" si="18"/>
        <v>0</v>
      </c>
      <c r="O64" s="302">
        <f t="shared" si="19"/>
        <v>0</v>
      </c>
      <c r="P64" s="299"/>
      <c r="Q64" s="300"/>
      <c r="R64" s="301">
        <f t="shared" si="15"/>
        <v>0</v>
      </c>
      <c r="S64" s="302">
        <f t="shared" si="16"/>
        <v>0</v>
      </c>
      <c r="T64" s="303">
        <f t="shared" si="8"/>
        <v>0</v>
      </c>
      <c r="U64" s="303">
        <f t="shared" si="9"/>
        <v>0</v>
      </c>
      <c r="V64" s="304">
        <f t="shared" si="10"/>
        <v>0</v>
      </c>
      <c r="W64" s="302">
        <f t="shared" si="11"/>
        <v>0</v>
      </c>
    </row>
    <row r="65" spans="2:23" s="235" customFormat="1" ht="15.65" customHeight="1" x14ac:dyDescent="0.35">
      <c r="B65" s="750"/>
      <c r="C65" s="702"/>
      <c r="D65" s="705"/>
      <c r="E65" s="342" t="s">
        <v>229</v>
      </c>
      <c r="F65" s="296" t="s">
        <v>451</v>
      </c>
      <c r="G65" s="247">
        <v>1200</v>
      </c>
      <c r="H65" s="306"/>
      <c r="I65" s="692" t="s">
        <v>181</v>
      </c>
      <c r="J65" s="298"/>
      <c r="K65" s="298"/>
      <c r="L65" s="299"/>
      <c r="M65" s="300"/>
      <c r="N65" s="301">
        <f t="shared" si="18"/>
        <v>0</v>
      </c>
      <c r="O65" s="302">
        <f t="shared" si="19"/>
        <v>0</v>
      </c>
      <c r="P65" s="299"/>
      <c r="Q65" s="300"/>
      <c r="R65" s="301">
        <f t="shared" si="15"/>
        <v>0</v>
      </c>
      <c r="S65" s="302">
        <f t="shared" si="16"/>
        <v>0</v>
      </c>
      <c r="T65" s="303">
        <f t="shared" si="8"/>
        <v>0</v>
      </c>
      <c r="U65" s="303">
        <f t="shared" si="9"/>
        <v>0</v>
      </c>
      <c r="V65" s="304">
        <f t="shared" si="10"/>
        <v>0</v>
      </c>
      <c r="W65" s="302">
        <f t="shared" si="11"/>
        <v>0</v>
      </c>
    </row>
    <row r="66" spans="2:23" s="235" customFormat="1" ht="44.5" customHeight="1" thickBot="1" x14ac:dyDescent="0.4">
      <c r="B66" s="750"/>
      <c r="C66" s="702"/>
      <c r="D66" s="695" t="s">
        <v>246</v>
      </c>
      <c r="E66" s="696"/>
      <c r="F66" s="696"/>
      <c r="G66" s="696"/>
      <c r="H66" s="696"/>
      <c r="I66" s="696"/>
      <c r="J66" s="696"/>
      <c r="K66" s="696"/>
      <c r="L66" s="696"/>
      <c r="M66" s="696"/>
      <c r="N66" s="696"/>
      <c r="O66" s="696"/>
      <c r="P66" s="696"/>
      <c r="Q66" s="696"/>
      <c r="R66" s="696"/>
      <c r="S66" s="696"/>
      <c r="T66" s="696"/>
      <c r="U66" s="697"/>
      <c r="V66" s="439">
        <f>SUM(V20:V65)</f>
        <v>0</v>
      </c>
      <c r="W66" s="440">
        <f>SUM(W20:W65)</f>
        <v>0</v>
      </c>
    </row>
    <row r="67" spans="2:23" s="235" customFormat="1" ht="14.5" customHeight="1" x14ac:dyDescent="0.35">
      <c r="B67" s="750"/>
      <c r="C67" s="702"/>
      <c r="D67" s="706" t="s">
        <v>230</v>
      </c>
      <c r="E67" s="237" t="s">
        <v>132</v>
      </c>
      <c r="F67" s="441" t="s">
        <v>452</v>
      </c>
      <c r="G67" s="310">
        <v>1</v>
      </c>
      <c r="H67" s="311"/>
      <c r="I67" s="689" t="s">
        <v>181</v>
      </c>
      <c r="J67" s="289"/>
      <c r="K67" s="289"/>
      <c r="L67" s="290"/>
      <c r="M67" s="291"/>
      <c r="N67" s="292">
        <f t="shared" ref="N67:N85" si="20">L67-(L67*M67)</f>
        <v>0</v>
      </c>
      <c r="O67" s="293">
        <f t="shared" si="14"/>
        <v>0</v>
      </c>
      <c r="P67" s="290"/>
      <c r="Q67" s="291"/>
      <c r="R67" s="292">
        <f t="shared" si="15"/>
        <v>0</v>
      </c>
      <c r="S67" s="293">
        <f t="shared" si="16"/>
        <v>0</v>
      </c>
      <c r="T67" s="294">
        <f t="shared" si="8"/>
        <v>0</v>
      </c>
      <c r="U67" s="294">
        <f t="shared" si="9"/>
        <v>0</v>
      </c>
      <c r="V67" s="295">
        <f t="shared" si="10"/>
        <v>0</v>
      </c>
      <c r="W67" s="293">
        <f t="shared" si="11"/>
        <v>0</v>
      </c>
    </row>
    <row r="68" spans="2:23" s="235" customFormat="1" ht="15.65" customHeight="1" x14ac:dyDescent="0.35">
      <c r="B68" s="750"/>
      <c r="C68" s="702"/>
      <c r="D68" s="707"/>
      <c r="E68" s="312" t="s">
        <v>105</v>
      </c>
      <c r="F68" s="313" t="s">
        <v>452</v>
      </c>
      <c r="G68" s="314">
        <v>1</v>
      </c>
      <c r="H68" s="307"/>
      <c r="I68" s="690" t="s">
        <v>181</v>
      </c>
      <c r="J68" s="298"/>
      <c r="K68" s="298"/>
      <c r="L68" s="299"/>
      <c r="M68" s="300"/>
      <c r="N68" s="301">
        <f t="shared" si="20"/>
        <v>0</v>
      </c>
      <c r="O68" s="302">
        <f t="shared" si="14"/>
        <v>0</v>
      </c>
      <c r="P68" s="299"/>
      <c r="Q68" s="300"/>
      <c r="R68" s="301">
        <f t="shared" ref="R68:R81" si="21">P68-(P68*Q68)</f>
        <v>0</v>
      </c>
      <c r="S68" s="302">
        <f t="shared" ref="S68:S81" si="22">R68*1.2</f>
        <v>0</v>
      </c>
      <c r="T68" s="303">
        <f t="shared" si="8"/>
        <v>0</v>
      </c>
      <c r="U68" s="303">
        <f t="shared" si="9"/>
        <v>0</v>
      </c>
      <c r="V68" s="304">
        <f t="shared" si="10"/>
        <v>0</v>
      </c>
      <c r="W68" s="302">
        <f t="shared" si="11"/>
        <v>0</v>
      </c>
    </row>
    <row r="69" spans="2:23" s="235" customFormat="1" ht="15.65" customHeight="1" x14ac:dyDescent="0.35">
      <c r="B69" s="750"/>
      <c r="C69" s="702"/>
      <c r="D69" s="707"/>
      <c r="E69" s="245" t="s">
        <v>150</v>
      </c>
      <c r="F69" s="313" t="s">
        <v>452</v>
      </c>
      <c r="G69" s="247">
        <v>1</v>
      </c>
      <c r="H69" s="307"/>
      <c r="I69" s="690" t="s">
        <v>181</v>
      </c>
      <c r="J69" s="298"/>
      <c r="K69" s="298"/>
      <c r="L69" s="299"/>
      <c r="M69" s="300"/>
      <c r="N69" s="301">
        <f t="shared" si="20"/>
        <v>0</v>
      </c>
      <c r="O69" s="302">
        <f t="shared" si="14"/>
        <v>0</v>
      </c>
      <c r="P69" s="299"/>
      <c r="Q69" s="300"/>
      <c r="R69" s="301">
        <f t="shared" si="21"/>
        <v>0</v>
      </c>
      <c r="S69" s="302">
        <f t="shared" si="22"/>
        <v>0</v>
      </c>
      <c r="T69" s="303">
        <f t="shared" si="8"/>
        <v>0</v>
      </c>
      <c r="U69" s="303">
        <f t="shared" si="9"/>
        <v>0</v>
      </c>
      <c r="V69" s="304">
        <f t="shared" si="10"/>
        <v>0</v>
      </c>
      <c r="W69" s="302">
        <f t="shared" si="11"/>
        <v>0</v>
      </c>
    </row>
    <row r="70" spans="2:23" s="235" customFormat="1" ht="15.65" customHeight="1" x14ac:dyDescent="0.35">
      <c r="B70" s="750"/>
      <c r="C70" s="702"/>
      <c r="D70" s="707"/>
      <c r="E70" s="245" t="s">
        <v>151</v>
      </c>
      <c r="F70" s="313" t="s">
        <v>452</v>
      </c>
      <c r="G70" s="247">
        <v>3</v>
      </c>
      <c r="H70" s="307"/>
      <c r="I70" s="690" t="s">
        <v>181</v>
      </c>
      <c r="J70" s="298"/>
      <c r="K70" s="298"/>
      <c r="L70" s="299"/>
      <c r="M70" s="300"/>
      <c r="N70" s="301">
        <f t="shared" ref="N70:N71" si="23">L70-(L70*M70)</f>
        <v>0</v>
      </c>
      <c r="O70" s="302">
        <f t="shared" ref="O70:O71" si="24">N70*1.2</f>
        <v>0</v>
      </c>
      <c r="P70" s="299"/>
      <c r="Q70" s="300"/>
      <c r="R70" s="301">
        <f t="shared" si="21"/>
        <v>0</v>
      </c>
      <c r="S70" s="302">
        <f t="shared" si="22"/>
        <v>0</v>
      </c>
      <c r="T70" s="303">
        <f t="shared" si="8"/>
        <v>0</v>
      </c>
      <c r="U70" s="303">
        <f t="shared" si="9"/>
        <v>0</v>
      </c>
      <c r="V70" s="304">
        <f t="shared" si="10"/>
        <v>0</v>
      </c>
      <c r="W70" s="302">
        <f t="shared" si="11"/>
        <v>0</v>
      </c>
    </row>
    <row r="71" spans="2:23" s="235" customFormat="1" ht="15.65" customHeight="1" x14ac:dyDescent="0.35">
      <c r="B71" s="750"/>
      <c r="C71" s="702"/>
      <c r="D71" s="707"/>
      <c r="E71" s="245" t="s">
        <v>152</v>
      </c>
      <c r="F71" s="313" t="s">
        <v>452</v>
      </c>
      <c r="G71" s="247">
        <v>1</v>
      </c>
      <c r="H71" s="307"/>
      <c r="I71" s="690" t="s">
        <v>181</v>
      </c>
      <c r="J71" s="298"/>
      <c r="K71" s="298"/>
      <c r="L71" s="299"/>
      <c r="M71" s="300"/>
      <c r="N71" s="301">
        <f t="shared" si="23"/>
        <v>0</v>
      </c>
      <c r="O71" s="302">
        <f t="shared" si="24"/>
        <v>0</v>
      </c>
      <c r="P71" s="299"/>
      <c r="Q71" s="300"/>
      <c r="R71" s="301">
        <f t="shared" si="21"/>
        <v>0</v>
      </c>
      <c r="S71" s="302">
        <f t="shared" si="22"/>
        <v>0</v>
      </c>
      <c r="T71" s="303">
        <f t="shared" si="8"/>
        <v>0</v>
      </c>
      <c r="U71" s="303">
        <f t="shared" si="9"/>
        <v>0</v>
      </c>
      <c r="V71" s="304">
        <f t="shared" si="10"/>
        <v>0</v>
      </c>
      <c r="W71" s="302">
        <f t="shared" si="11"/>
        <v>0</v>
      </c>
    </row>
    <row r="72" spans="2:23" s="235" customFormat="1" ht="15.65" customHeight="1" x14ac:dyDescent="0.35">
      <c r="B72" s="750"/>
      <c r="C72" s="702"/>
      <c r="D72" s="707"/>
      <c r="E72" s="245" t="s">
        <v>133</v>
      </c>
      <c r="F72" s="313" t="s">
        <v>452</v>
      </c>
      <c r="G72" s="247">
        <v>78</v>
      </c>
      <c r="H72" s="307"/>
      <c r="I72" s="690" t="s">
        <v>181</v>
      </c>
      <c r="J72" s="298"/>
      <c r="K72" s="298"/>
      <c r="L72" s="299"/>
      <c r="M72" s="300"/>
      <c r="N72" s="301">
        <f t="shared" si="20"/>
        <v>0</v>
      </c>
      <c r="O72" s="302">
        <f t="shared" si="14"/>
        <v>0</v>
      </c>
      <c r="P72" s="299"/>
      <c r="Q72" s="300"/>
      <c r="R72" s="301">
        <f t="shared" si="21"/>
        <v>0</v>
      </c>
      <c r="S72" s="302">
        <f t="shared" si="22"/>
        <v>0</v>
      </c>
      <c r="T72" s="303">
        <f t="shared" si="8"/>
        <v>0</v>
      </c>
      <c r="U72" s="303">
        <f t="shared" si="9"/>
        <v>0</v>
      </c>
      <c r="V72" s="304">
        <f t="shared" si="10"/>
        <v>0</v>
      </c>
      <c r="W72" s="302">
        <f t="shared" si="11"/>
        <v>0</v>
      </c>
    </row>
    <row r="73" spans="2:23" s="235" customFormat="1" ht="15.65" customHeight="1" x14ac:dyDescent="0.35">
      <c r="B73" s="750"/>
      <c r="C73" s="702"/>
      <c r="D73" s="707"/>
      <c r="E73" s="245" t="s">
        <v>205</v>
      </c>
      <c r="F73" s="313" t="s">
        <v>452</v>
      </c>
      <c r="G73" s="247">
        <v>600</v>
      </c>
      <c r="H73" s="307"/>
      <c r="I73" s="690" t="s">
        <v>181</v>
      </c>
      <c r="J73" s="298"/>
      <c r="K73" s="298"/>
      <c r="L73" s="299"/>
      <c r="M73" s="300"/>
      <c r="N73" s="267">
        <f t="shared" si="20"/>
        <v>0</v>
      </c>
      <c r="O73" s="268">
        <f t="shared" si="14"/>
        <v>0</v>
      </c>
      <c r="P73" s="635"/>
      <c r="Q73" s="266"/>
      <c r="R73" s="267">
        <f t="shared" si="21"/>
        <v>0</v>
      </c>
      <c r="S73" s="268">
        <f t="shared" si="22"/>
        <v>0</v>
      </c>
      <c r="T73" s="636">
        <f t="shared" si="8"/>
        <v>0</v>
      </c>
      <c r="U73" s="636">
        <f t="shared" si="9"/>
        <v>0</v>
      </c>
      <c r="V73" s="637">
        <f t="shared" si="10"/>
        <v>0</v>
      </c>
      <c r="W73" s="268">
        <f t="shared" si="11"/>
        <v>0</v>
      </c>
    </row>
    <row r="74" spans="2:23" s="235" customFormat="1" ht="15.65" customHeight="1" x14ac:dyDescent="0.35">
      <c r="B74" s="750"/>
      <c r="C74" s="702"/>
      <c r="D74" s="707"/>
      <c r="E74" s="245" t="s">
        <v>140</v>
      </c>
      <c r="F74" s="313" t="s">
        <v>452</v>
      </c>
      <c r="G74" s="247">
        <v>1</v>
      </c>
      <c r="H74" s="307"/>
      <c r="I74" s="690" t="s">
        <v>181</v>
      </c>
      <c r="J74" s="298"/>
      <c r="K74" s="298"/>
      <c r="L74" s="299"/>
      <c r="M74" s="300"/>
      <c r="N74" s="301">
        <f t="shared" si="20"/>
        <v>0</v>
      </c>
      <c r="O74" s="302">
        <f t="shared" si="14"/>
        <v>0</v>
      </c>
      <c r="P74" s="299"/>
      <c r="Q74" s="300"/>
      <c r="R74" s="301">
        <f t="shared" si="21"/>
        <v>0</v>
      </c>
      <c r="S74" s="302">
        <f t="shared" si="22"/>
        <v>0</v>
      </c>
      <c r="T74" s="303">
        <f t="shared" si="8"/>
        <v>0</v>
      </c>
      <c r="U74" s="303">
        <f t="shared" si="9"/>
        <v>0</v>
      </c>
      <c r="V74" s="304">
        <f t="shared" si="10"/>
        <v>0</v>
      </c>
      <c r="W74" s="302">
        <f t="shared" si="11"/>
        <v>0</v>
      </c>
    </row>
    <row r="75" spans="2:23" s="235" customFormat="1" ht="15.65" customHeight="1" x14ac:dyDescent="0.35">
      <c r="B75" s="750"/>
      <c r="C75" s="702"/>
      <c r="D75" s="707"/>
      <c r="E75" s="245" t="s">
        <v>141</v>
      </c>
      <c r="F75" s="313" t="s">
        <v>452</v>
      </c>
      <c r="G75" s="247">
        <v>453</v>
      </c>
      <c r="H75" s="307"/>
      <c r="I75" s="690" t="s">
        <v>181</v>
      </c>
      <c r="J75" s="298"/>
      <c r="K75" s="298"/>
      <c r="L75" s="299"/>
      <c r="M75" s="300"/>
      <c r="N75" s="301">
        <f t="shared" si="20"/>
        <v>0</v>
      </c>
      <c r="O75" s="302">
        <f t="shared" si="14"/>
        <v>0</v>
      </c>
      <c r="P75" s="299"/>
      <c r="Q75" s="300"/>
      <c r="R75" s="301">
        <f t="shared" si="21"/>
        <v>0</v>
      </c>
      <c r="S75" s="302">
        <f t="shared" si="22"/>
        <v>0</v>
      </c>
      <c r="T75" s="303">
        <f t="shared" si="8"/>
        <v>0</v>
      </c>
      <c r="U75" s="303">
        <f t="shared" si="9"/>
        <v>0</v>
      </c>
      <c r="V75" s="304">
        <f t="shared" si="10"/>
        <v>0</v>
      </c>
      <c r="W75" s="302">
        <f t="shared" si="11"/>
        <v>0</v>
      </c>
    </row>
    <row r="76" spans="2:23" s="235" customFormat="1" ht="15.65" customHeight="1" x14ac:dyDescent="0.35">
      <c r="B76" s="750"/>
      <c r="C76" s="702"/>
      <c r="D76" s="707"/>
      <c r="E76" s="245" t="s">
        <v>144</v>
      </c>
      <c r="F76" s="313" t="s">
        <v>452</v>
      </c>
      <c r="G76" s="247">
        <v>1</v>
      </c>
      <c r="H76" s="307"/>
      <c r="I76" s="690" t="s">
        <v>181</v>
      </c>
      <c r="J76" s="298"/>
      <c r="K76" s="298"/>
      <c r="L76" s="299"/>
      <c r="M76" s="300"/>
      <c r="N76" s="301">
        <f t="shared" si="20"/>
        <v>0</v>
      </c>
      <c r="O76" s="302">
        <f t="shared" si="14"/>
        <v>0</v>
      </c>
      <c r="P76" s="299"/>
      <c r="Q76" s="300"/>
      <c r="R76" s="301">
        <f t="shared" si="21"/>
        <v>0</v>
      </c>
      <c r="S76" s="302">
        <f t="shared" si="22"/>
        <v>0</v>
      </c>
      <c r="T76" s="303">
        <f t="shared" si="8"/>
        <v>0</v>
      </c>
      <c r="U76" s="303">
        <f t="shared" si="9"/>
        <v>0</v>
      </c>
      <c r="V76" s="304">
        <f t="shared" si="10"/>
        <v>0</v>
      </c>
      <c r="W76" s="302">
        <f t="shared" si="11"/>
        <v>0</v>
      </c>
    </row>
    <row r="77" spans="2:23" s="235" customFormat="1" ht="15.65" customHeight="1" x14ac:dyDescent="0.35">
      <c r="B77" s="750"/>
      <c r="C77" s="702"/>
      <c r="D77" s="707"/>
      <c r="E77" s="245" t="s">
        <v>143</v>
      </c>
      <c r="F77" s="313" t="s">
        <v>452</v>
      </c>
      <c r="G77" s="247">
        <v>59</v>
      </c>
      <c r="H77" s="307"/>
      <c r="I77" s="690" t="s">
        <v>181</v>
      </c>
      <c r="J77" s="298"/>
      <c r="K77" s="298"/>
      <c r="L77" s="299"/>
      <c r="M77" s="300"/>
      <c r="N77" s="301">
        <f t="shared" si="20"/>
        <v>0</v>
      </c>
      <c r="O77" s="302">
        <f t="shared" si="14"/>
        <v>0</v>
      </c>
      <c r="P77" s="299"/>
      <c r="Q77" s="300"/>
      <c r="R77" s="301">
        <f t="shared" si="21"/>
        <v>0</v>
      </c>
      <c r="S77" s="302">
        <f t="shared" si="22"/>
        <v>0</v>
      </c>
      <c r="T77" s="303">
        <f t="shared" si="8"/>
        <v>0</v>
      </c>
      <c r="U77" s="303">
        <f t="shared" si="9"/>
        <v>0</v>
      </c>
      <c r="V77" s="304">
        <f t="shared" si="10"/>
        <v>0</v>
      </c>
      <c r="W77" s="302">
        <f t="shared" si="11"/>
        <v>0</v>
      </c>
    </row>
    <row r="78" spans="2:23" s="235" customFormat="1" ht="15.65" customHeight="1" x14ac:dyDescent="0.35">
      <c r="B78" s="750"/>
      <c r="C78" s="702"/>
      <c r="D78" s="707"/>
      <c r="E78" s="245" t="s">
        <v>147</v>
      </c>
      <c r="F78" s="313" t="s">
        <v>452</v>
      </c>
      <c r="G78" s="247">
        <v>1</v>
      </c>
      <c r="H78" s="307"/>
      <c r="I78" s="690" t="s">
        <v>181</v>
      </c>
      <c r="J78" s="298"/>
      <c r="K78" s="298"/>
      <c r="L78" s="299"/>
      <c r="M78" s="300"/>
      <c r="N78" s="301">
        <f t="shared" si="20"/>
        <v>0</v>
      </c>
      <c r="O78" s="302">
        <f t="shared" si="14"/>
        <v>0</v>
      </c>
      <c r="P78" s="299"/>
      <c r="Q78" s="300"/>
      <c r="R78" s="301">
        <f t="shared" si="21"/>
        <v>0</v>
      </c>
      <c r="S78" s="302">
        <f t="shared" si="22"/>
        <v>0</v>
      </c>
      <c r="T78" s="303">
        <f t="shared" si="8"/>
        <v>0</v>
      </c>
      <c r="U78" s="303">
        <f t="shared" si="9"/>
        <v>0</v>
      </c>
      <c r="V78" s="304">
        <f t="shared" si="10"/>
        <v>0</v>
      </c>
      <c r="W78" s="302">
        <f t="shared" si="11"/>
        <v>0</v>
      </c>
    </row>
    <row r="79" spans="2:23" s="235" customFormat="1" ht="15.65" customHeight="1" x14ac:dyDescent="0.35">
      <c r="B79" s="750"/>
      <c r="C79" s="702"/>
      <c r="D79" s="707"/>
      <c r="E79" s="245" t="s">
        <v>148</v>
      </c>
      <c r="F79" s="313" t="s">
        <v>452</v>
      </c>
      <c r="G79" s="247">
        <v>46</v>
      </c>
      <c r="H79" s="307"/>
      <c r="I79" s="690" t="s">
        <v>181</v>
      </c>
      <c r="J79" s="298"/>
      <c r="K79" s="298"/>
      <c r="L79" s="299"/>
      <c r="M79" s="300"/>
      <c r="N79" s="301">
        <f t="shared" si="20"/>
        <v>0</v>
      </c>
      <c r="O79" s="302">
        <f t="shared" si="14"/>
        <v>0</v>
      </c>
      <c r="P79" s="299"/>
      <c r="Q79" s="300"/>
      <c r="R79" s="301">
        <f t="shared" si="21"/>
        <v>0</v>
      </c>
      <c r="S79" s="302">
        <f t="shared" si="22"/>
        <v>0</v>
      </c>
      <c r="T79" s="303">
        <f t="shared" si="8"/>
        <v>0</v>
      </c>
      <c r="U79" s="303">
        <f t="shared" si="9"/>
        <v>0</v>
      </c>
      <c r="V79" s="304">
        <f t="shared" si="10"/>
        <v>0</v>
      </c>
      <c r="W79" s="302">
        <f t="shared" si="11"/>
        <v>0</v>
      </c>
    </row>
    <row r="80" spans="2:23" s="235" customFormat="1" ht="15.65" customHeight="1" x14ac:dyDescent="0.35">
      <c r="B80" s="750"/>
      <c r="C80" s="702"/>
      <c r="D80" s="707"/>
      <c r="E80" s="245" t="s">
        <v>145</v>
      </c>
      <c r="F80" s="313" t="s">
        <v>452</v>
      </c>
      <c r="G80" s="247">
        <v>1</v>
      </c>
      <c r="H80" s="307"/>
      <c r="I80" s="690" t="s">
        <v>181</v>
      </c>
      <c r="J80" s="298"/>
      <c r="K80" s="298"/>
      <c r="L80" s="299"/>
      <c r="M80" s="300"/>
      <c r="N80" s="301">
        <f t="shared" si="20"/>
        <v>0</v>
      </c>
      <c r="O80" s="302">
        <f t="shared" si="14"/>
        <v>0</v>
      </c>
      <c r="P80" s="299"/>
      <c r="Q80" s="300"/>
      <c r="R80" s="301">
        <f t="shared" si="21"/>
        <v>0</v>
      </c>
      <c r="S80" s="302">
        <f t="shared" si="22"/>
        <v>0</v>
      </c>
      <c r="T80" s="303">
        <f t="shared" ref="T80:T97" si="25">N80+R80</f>
        <v>0</v>
      </c>
      <c r="U80" s="303">
        <f t="shared" ref="U80:U97" si="26">O80+S80</f>
        <v>0</v>
      </c>
      <c r="V80" s="304">
        <f t="shared" ref="V80:V96" si="27">T80*J80</f>
        <v>0</v>
      </c>
      <c r="W80" s="302">
        <f t="shared" ref="W80:W89" si="28">U80*J80</f>
        <v>0</v>
      </c>
    </row>
    <row r="81" spans="2:23" s="235" customFormat="1" ht="16" customHeight="1" thickBot="1" x14ac:dyDescent="0.4">
      <c r="B81" s="750"/>
      <c r="C81" s="702"/>
      <c r="D81" s="707"/>
      <c r="E81" s="245" t="s">
        <v>146</v>
      </c>
      <c r="F81" s="313" t="s">
        <v>452</v>
      </c>
      <c r="G81" s="247">
        <v>376</v>
      </c>
      <c r="H81" s="307"/>
      <c r="I81" s="690" t="s">
        <v>181</v>
      </c>
      <c r="J81" s="298"/>
      <c r="K81" s="298"/>
      <c r="L81" s="299"/>
      <c r="M81" s="300"/>
      <c r="N81" s="301">
        <f t="shared" si="20"/>
        <v>0</v>
      </c>
      <c r="O81" s="302">
        <f t="shared" si="14"/>
        <v>0</v>
      </c>
      <c r="P81" s="299"/>
      <c r="Q81" s="300"/>
      <c r="R81" s="301">
        <f t="shared" si="21"/>
        <v>0</v>
      </c>
      <c r="S81" s="302">
        <f t="shared" si="22"/>
        <v>0</v>
      </c>
      <c r="T81" s="303">
        <f t="shared" si="25"/>
        <v>0</v>
      </c>
      <c r="U81" s="303">
        <f t="shared" si="26"/>
        <v>0</v>
      </c>
      <c r="V81" s="304">
        <f t="shared" si="27"/>
        <v>0</v>
      </c>
      <c r="W81" s="302">
        <f t="shared" si="28"/>
        <v>0</v>
      </c>
    </row>
    <row r="82" spans="2:23" s="235" customFormat="1" ht="44.25" customHeight="1" thickBot="1" x14ac:dyDescent="0.4">
      <c r="B82" s="750"/>
      <c r="C82" s="702"/>
      <c r="D82" s="698" t="s">
        <v>247</v>
      </c>
      <c r="E82" s="699"/>
      <c r="F82" s="699"/>
      <c r="G82" s="699"/>
      <c r="H82" s="699"/>
      <c r="I82" s="699"/>
      <c r="J82" s="699"/>
      <c r="K82" s="699"/>
      <c r="L82" s="699"/>
      <c r="M82" s="699"/>
      <c r="N82" s="699"/>
      <c r="O82" s="699"/>
      <c r="P82" s="699"/>
      <c r="Q82" s="699"/>
      <c r="R82" s="699"/>
      <c r="S82" s="699"/>
      <c r="T82" s="699"/>
      <c r="U82" s="700"/>
      <c r="V82" s="308">
        <f>SUM(V67:V81)</f>
        <v>0</v>
      </c>
      <c r="W82" s="309">
        <f>SUM(W67:W81)</f>
        <v>0</v>
      </c>
    </row>
    <row r="83" spans="2:23" s="235" customFormat="1" ht="15.65" customHeight="1" x14ac:dyDescent="0.35">
      <c r="B83" s="750"/>
      <c r="C83" s="702"/>
      <c r="D83" s="708" t="s">
        <v>656</v>
      </c>
      <c r="E83" s="638" t="s">
        <v>236</v>
      </c>
      <c r="F83" s="639" t="s">
        <v>453</v>
      </c>
      <c r="G83" s="640">
        <v>3</v>
      </c>
      <c r="H83" s="641"/>
      <c r="I83" s="691" t="s">
        <v>181</v>
      </c>
      <c r="J83" s="642"/>
      <c r="K83" s="642"/>
      <c r="L83" s="643"/>
      <c r="M83" s="644"/>
      <c r="N83" s="645">
        <f t="shared" si="20"/>
        <v>0</v>
      </c>
      <c r="O83" s="646">
        <f t="shared" si="14"/>
        <v>0</v>
      </c>
      <c r="P83" s="643"/>
      <c r="Q83" s="644"/>
      <c r="R83" s="645">
        <f t="shared" ref="R83:R85" si="29">P83-(P83*Q83)</f>
        <v>0</v>
      </c>
      <c r="S83" s="646">
        <f t="shared" ref="S83:S85" si="30">R83*1.2</f>
        <v>0</v>
      </c>
      <c r="T83" s="647">
        <f t="shared" si="25"/>
        <v>0</v>
      </c>
      <c r="U83" s="647">
        <f t="shared" si="26"/>
        <v>0</v>
      </c>
      <c r="V83" s="648">
        <f t="shared" si="27"/>
        <v>0</v>
      </c>
      <c r="W83" s="646">
        <f t="shared" si="28"/>
        <v>0</v>
      </c>
    </row>
    <row r="84" spans="2:23" s="235" customFormat="1" ht="15.65" customHeight="1" x14ac:dyDescent="0.35">
      <c r="B84" s="750"/>
      <c r="C84" s="702"/>
      <c r="D84" s="708"/>
      <c r="E84" s="341" t="s">
        <v>131</v>
      </c>
      <c r="F84" s="296" t="s">
        <v>453</v>
      </c>
      <c r="G84" s="247">
        <v>20</v>
      </c>
      <c r="H84" s="307"/>
      <c r="I84" s="692" t="s">
        <v>181</v>
      </c>
      <c r="J84" s="298"/>
      <c r="K84" s="298"/>
      <c r="L84" s="299"/>
      <c r="M84" s="300"/>
      <c r="N84" s="301">
        <f t="shared" si="20"/>
        <v>0</v>
      </c>
      <c r="O84" s="302">
        <f t="shared" si="14"/>
        <v>0</v>
      </c>
      <c r="P84" s="299"/>
      <c r="Q84" s="300"/>
      <c r="R84" s="301">
        <f t="shared" si="29"/>
        <v>0</v>
      </c>
      <c r="S84" s="302">
        <f t="shared" si="30"/>
        <v>0</v>
      </c>
      <c r="T84" s="303">
        <f t="shared" si="25"/>
        <v>0</v>
      </c>
      <c r="U84" s="303">
        <f t="shared" si="26"/>
        <v>0</v>
      </c>
      <c r="V84" s="415">
        <f t="shared" si="27"/>
        <v>0</v>
      </c>
      <c r="W84" s="302">
        <f t="shared" si="28"/>
        <v>0</v>
      </c>
    </row>
    <row r="85" spans="2:23" s="235" customFormat="1" ht="15.65" customHeight="1" x14ac:dyDescent="0.35">
      <c r="B85" s="750"/>
      <c r="C85" s="702"/>
      <c r="D85" s="708"/>
      <c r="E85" s="341" t="s">
        <v>231</v>
      </c>
      <c r="F85" s="296" t="s">
        <v>453</v>
      </c>
      <c r="G85" s="247">
        <v>1</v>
      </c>
      <c r="H85" s="307"/>
      <c r="I85" s="692" t="s">
        <v>181</v>
      </c>
      <c r="J85" s="298"/>
      <c r="K85" s="298"/>
      <c r="L85" s="299"/>
      <c r="M85" s="300"/>
      <c r="N85" s="301">
        <f t="shared" si="20"/>
        <v>0</v>
      </c>
      <c r="O85" s="302">
        <f t="shared" si="14"/>
        <v>0</v>
      </c>
      <c r="P85" s="299"/>
      <c r="Q85" s="300"/>
      <c r="R85" s="301">
        <f t="shared" si="29"/>
        <v>0</v>
      </c>
      <c r="S85" s="302">
        <f t="shared" si="30"/>
        <v>0</v>
      </c>
      <c r="T85" s="303">
        <f t="shared" si="25"/>
        <v>0</v>
      </c>
      <c r="U85" s="303">
        <f t="shared" si="26"/>
        <v>0</v>
      </c>
      <c r="V85" s="415">
        <f t="shared" si="27"/>
        <v>0</v>
      </c>
      <c r="W85" s="302">
        <f t="shared" si="28"/>
        <v>0</v>
      </c>
    </row>
    <row r="86" spans="2:23" s="235" customFormat="1" ht="14.5" customHeight="1" x14ac:dyDescent="0.35">
      <c r="B86" s="750"/>
      <c r="C86" s="702"/>
      <c r="D86" s="708"/>
      <c r="E86" s="341" t="s">
        <v>232</v>
      </c>
      <c r="F86" s="296" t="s">
        <v>453</v>
      </c>
      <c r="G86" s="247">
        <v>1</v>
      </c>
      <c r="H86" s="297"/>
      <c r="I86" s="692" t="s">
        <v>181</v>
      </c>
      <c r="J86" s="298"/>
      <c r="K86" s="298"/>
      <c r="L86" s="299"/>
      <c r="M86" s="300"/>
      <c r="N86" s="301">
        <f>L86-(L86*M86)</f>
        <v>0</v>
      </c>
      <c r="O86" s="302">
        <f>N86*1.2</f>
        <v>0</v>
      </c>
      <c r="P86" s="299"/>
      <c r="Q86" s="300"/>
      <c r="R86" s="301">
        <f>P86-(P86*Q86)</f>
        <v>0</v>
      </c>
      <c r="S86" s="302">
        <f>R86*1.2</f>
        <v>0</v>
      </c>
      <c r="T86" s="303">
        <f t="shared" si="25"/>
        <v>0</v>
      </c>
      <c r="U86" s="303">
        <f t="shared" si="26"/>
        <v>0</v>
      </c>
      <c r="V86" s="415">
        <f t="shared" si="27"/>
        <v>0</v>
      </c>
      <c r="W86" s="302">
        <f t="shared" si="28"/>
        <v>0</v>
      </c>
    </row>
    <row r="87" spans="2:23" s="235" customFormat="1" ht="15.65" customHeight="1" x14ac:dyDescent="0.35">
      <c r="B87" s="750"/>
      <c r="C87" s="702"/>
      <c r="D87" s="708"/>
      <c r="E87" s="343" t="s">
        <v>234</v>
      </c>
      <c r="F87" s="296" t="s">
        <v>453</v>
      </c>
      <c r="G87" s="247">
        <v>625</v>
      </c>
      <c r="H87" s="297"/>
      <c r="I87" s="692" t="s">
        <v>181</v>
      </c>
      <c r="J87" s="298"/>
      <c r="K87" s="298"/>
      <c r="L87" s="299"/>
      <c r="M87" s="300"/>
      <c r="N87" s="301">
        <f t="shared" ref="N87:N88" si="31">L87-(L87*M87)</f>
        <v>0</v>
      </c>
      <c r="O87" s="302">
        <f t="shared" ref="O87:O88" si="32">N87*1.2</f>
        <v>0</v>
      </c>
      <c r="P87" s="299"/>
      <c r="Q87" s="300"/>
      <c r="R87" s="301">
        <f t="shared" ref="R87:R88" si="33">P87-(P87*Q87)</f>
        <v>0</v>
      </c>
      <c r="S87" s="302">
        <f t="shared" ref="S87:S88" si="34">R87*1.2</f>
        <v>0</v>
      </c>
      <c r="T87" s="303">
        <f t="shared" si="25"/>
        <v>0</v>
      </c>
      <c r="U87" s="303">
        <f t="shared" si="26"/>
        <v>0</v>
      </c>
      <c r="V87" s="415">
        <f t="shared" si="27"/>
        <v>0</v>
      </c>
      <c r="W87" s="302">
        <f t="shared" si="28"/>
        <v>0</v>
      </c>
    </row>
    <row r="88" spans="2:23" s="235" customFormat="1" ht="15.65" customHeight="1" x14ac:dyDescent="0.35">
      <c r="B88" s="750"/>
      <c r="C88" s="702"/>
      <c r="D88" s="708"/>
      <c r="E88" s="341" t="s">
        <v>235</v>
      </c>
      <c r="F88" s="296" t="s">
        <v>453</v>
      </c>
      <c r="G88" s="247">
        <v>600</v>
      </c>
      <c r="H88" s="297"/>
      <c r="I88" s="692" t="s">
        <v>181</v>
      </c>
      <c r="J88" s="298"/>
      <c r="K88" s="298"/>
      <c r="L88" s="299"/>
      <c r="M88" s="300"/>
      <c r="N88" s="301">
        <f t="shared" si="31"/>
        <v>0</v>
      </c>
      <c r="O88" s="302">
        <f t="shared" si="32"/>
        <v>0</v>
      </c>
      <c r="P88" s="299"/>
      <c r="Q88" s="300"/>
      <c r="R88" s="301">
        <f t="shared" si="33"/>
        <v>0</v>
      </c>
      <c r="S88" s="302">
        <f t="shared" si="34"/>
        <v>0</v>
      </c>
      <c r="T88" s="303">
        <f t="shared" si="25"/>
        <v>0</v>
      </c>
      <c r="U88" s="303">
        <f t="shared" si="26"/>
        <v>0</v>
      </c>
      <c r="V88" s="415">
        <f t="shared" si="27"/>
        <v>0</v>
      </c>
      <c r="W88" s="302">
        <f t="shared" si="28"/>
        <v>0</v>
      </c>
    </row>
    <row r="89" spans="2:23" s="235" customFormat="1" ht="14.5" customHeight="1" x14ac:dyDescent="0.35">
      <c r="B89" s="750"/>
      <c r="C89" s="702"/>
      <c r="D89" s="708"/>
      <c r="E89" s="341" t="s">
        <v>233</v>
      </c>
      <c r="F89" s="296" t="s">
        <v>453</v>
      </c>
      <c r="G89" s="247">
        <v>1</v>
      </c>
      <c r="H89" s="297"/>
      <c r="I89" s="692" t="s">
        <v>181</v>
      </c>
      <c r="J89" s="298"/>
      <c r="K89" s="298"/>
      <c r="L89" s="299"/>
      <c r="M89" s="300"/>
      <c r="N89" s="301">
        <f>L89-(L89*M89)</f>
        <v>0</v>
      </c>
      <c r="O89" s="302">
        <f>N89*1.2</f>
        <v>0</v>
      </c>
      <c r="P89" s="299"/>
      <c r="Q89" s="300"/>
      <c r="R89" s="301">
        <f t="shared" ref="R89" si="35">P89-(P89*Q89)</f>
        <v>0</v>
      </c>
      <c r="S89" s="302">
        <f t="shared" ref="S89" si="36">R89*1.2</f>
        <v>0</v>
      </c>
      <c r="T89" s="303">
        <f t="shared" si="25"/>
        <v>0</v>
      </c>
      <c r="U89" s="303">
        <f t="shared" si="26"/>
        <v>0</v>
      </c>
      <c r="V89" s="415">
        <f t="shared" si="27"/>
        <v>0</v>
      </c>
      <c r="W89" s="302">
        <f t="shared" si="28"/>
        <v>0</v>
      </c>
    </row>
    <row r="90" spans="2:23" s="235" customFormat="1" ht="14.5" customHeight="1" x14ac:dyDescent="0.35">
      <c r="B90" s="750"/>
      <c r="C90" s="702"/>
      <c r="D90" s="708"/>
      <c r="E90" s="343" t="s">
        <v>222</v>
      </c>
      <c r="F90" s="296" t="s">
        <v>453</v>
      </c>
      <c r="G90" s="344">
        <v>1</v>
      </c>
      <c r="H90" s="315"/>
      <c r="I90" s="692" t="s">
        <v>181</v>
      </c>
      <c r="J90" s="298"/>
      <c r="K90" s="298"/>
      <c r="L90" s="442"/>
      <c r="M90" s="316"/>
      <c r="N90" s="301">
        <f>L90-(L90*M90)</f>
        <v>0</v>
      </c>
      <c r="O90" s="302">
        <f t="shared" ref="O90:O97" si="37">N90*1.2</f>
        <v>0</v>
      </c>
      <c r="P90" s="299"/>
      <c r="Q90" s="300"/>
      <c r="R90" s="301">
        <f t="shared" ref="R90:R97" si="38">P90-(P90*Q90)</f>
        <v>0</v>
      </c>
      <c r="S90" s="302">
        <f t="shared" ref="S90:S97" si="39">R90*1.2</f>
        <v>0</v>
      </c>
      <c r="T90" s="303">
        <f t="shared" si="25"/>
        <v>0</v>
      </c>
      <c r="U90" s="303">
        <f t="shared" si="26"/>
        <v>0</v>
      </c>
      <c r="V90" s="415">
        <f t="shared" si="27"/>
        <v>0</v>
      </c>
      <c r="W90" s="302">
        <f t="shared" ref="W90:W97" si="40">U90*J90</f>
        <v>0</v>
      </c>
    </row>
    <row r="91" spans="2:23" s="235" customFormat="1" ht="15.65" customHeight="1" x14ac:dyDescent="0.35">
      <c r="B91" s="750"/>
      <c r="C91" s="702"/>
      <c r="D91" s="708"/>
      <c r="E91" s="343" t="s">
        <v>223</v>
      </c>
      <c r="F91" s="296" t="s">
        <v>453</v>
      </c>
      <c r="G91" s="344">
        <v>2</v>
      </c>
      <c r="H91" s="315"/>
      <c r="I91" s="692" t="s">
        <v>181</v>
      </c>
      <c r="J91" s="298"/>
      <c r="K91" s="298"/>
      <c r="L91" s="442"/>
      <c r="M91" s="316"/>
      <c r="N91" s="301">
        <f>L91-(L91*M91)</f>
        <v>0</v>
      </c>
      <c r="O91" s="302">
        <f t="shared" si="37"/>
        <v>0</v>
      </c>
      <c r="P91" s="299"/>
      <c r="Q91" s="300"/>
      <c r="R91" s="301">
        <f t="shared" si="38"/>
        <v>0</v>
      </c>
      <c r="S91" s="302">
        <f t="shared" si="39"/>
        <v>0</v>
      </c>
      <c r="T91" s="303">
        <f t="shared" si="25"/>
        <v>0</v>
      </c>
      <c r="U91" s="303">
        <f t="shared" si="26"/>
        <v>0</v>
      </c>
      <c r="V91" s="415">
        <f t="shared" si="27"/>
        <v>0</v>
      </c>
      <c r="W91" s="302">
        <f t="shared" si="40"/>
        <v>0</v>
      </c>
    </row>
    <row r="92" spans="2:23" s="235" customFormat="1" ht="15.65" customHeight="1" x14ac:dyDescent="0.35">
      <c r="B92" s="750"/>
      <c r="C92" s="702"/>
      <c r="D92" s="708"/>
      <c r="E92" s="343" t="s">
        <v>224</v>
      </c>
      <c r="F92" s="296" t="s">
        <v>453</v>
      </c>
      <c r="G92" s="344">
        <v>1</v>
      </c>
      <c r="H92" s="315"/>
      <c r="I92" s="692" t="s">
        <v>181</v>
      </c>
      <c r="J92" s="298"/>
      <c r="K92" s="298"/>
      <c r="L92" s="442"/>
      <c r="M92" s="316"/>
      <c r="N92" s="301">
        <f>L92-(L92*M92)</f>
        <v>0</v>
      </c>
      <c r="O92" s="302">
        <f t="shared" si="37"/>
        <v>0</v>
      </c>
      <c r="P92" s="299"/>
      <c r="Q92" s="300"/>
      <c r="R92" s="301">
        <f t="shared" si="38"/>
        <v>0</v>
      </c>
      <c r="S92" s="302">
        <f t="shared" si="39"/>
        <v>0</v>
      </c>
      <c r="T92" s="303">
        <f t="shared" si="25"/>
        <v>0</v>
      </c>
      <c r="U92" s="303">
        <f t="shared" si="26"/>
        <v>0</v>
      </c>
      <c r="V92" s="415">
        <f t="shared" si="27"/>
        <v>0</v>
      </c>
      <c r="W92" s="302">
        <f t="shared" si="40"/>
        <v>0</v>
      </c>
    </row>
    <row r="93" spans="2:23" s="235" customFormat="1" ht="15.65" customHeight="1" x14ac:dyDescent="0.35">
      <c r="B93" s="750"/>
      <c r="C93" s="702"/>
      <c r="D93" s="708"/>
      <c r="E93" s="443" t="s">
        <v>237</v>
      </c>
      <c r="F93" s="296" t="s">
        <v>453</v>
      </c>
      <c r="G93" s="344">
        <v>3</v>
      </c>
      <c r="H93" s="315"/>
      <c r="I93" s="692" t="s">
        <v>181</v>
      </c>
      <c r="J93" s="298"/>
      <c r="K93" s="298"/>
      <c r="L93" s="442"/>
      <c r="M93" s="316"/>
      <c r="N93" s="301">
        <f t="shared" ref="N93:N96" si="41">L93-(L93*M93)</f>
        <v>0</v>
      </c>
      <c r="O93" s="302">
        <f t="shared" si="37"/>
        <v>0</v>
      </c>
      <c r="P93" s="299"/>
      <c r="Q93" s="300"/>
      <c r="R93" s="301">
        <f t="shared" si="38"/>
        <v>0</v>
      </c>
      <c r="S93" s="302">
        <f t="shared" si="39"/>
        <v>0</v>
      </c>
      <c r="T93" s="303">
        <f t="shared" si="25"/>
        <v>0</v>
      </c>
      <c r="U93" s="303">
        <f t="shared" si="26"/>
        <v>0</v>
      </c>
      <c r="V93" s="415">
        <f t="shared" si="27"/>
        <v>0</v>
      </c>
      <c r="W93" s="302">
        <f t="shared" si="40"/>
        <v>0</v>
      </c>
    </row>
    <row r="94" spans="2:23" s="235" customFormat="1" ht="15.65" customHeight="1" x14ac:dyDescent="0.35">
      <c r="B94" s="750"/>
      <c r="C94" s="702"/>
      <c r="D94" s="708"/>
      <c r="E94" s="343" t="s">
        <v>238</v>
      </c>
      <c r="F94" s="296" t="s">
        <v>453</v>
      </c>
      <c r="G94" s="344">
        <v>3</v>
      </c>
      <c r="H94" s="315"/>
      <c r="I94" s="692" t="s">
        <v>181</v>
      </c>
      <c r="J94" s="298"/>
      <c r="K94" s="298"/>
      <c r="L94" s="442"/>
      <c r="M94" s="316"/>
      <c r="N94" s="301">
        <f t="shared" si="41"/>
        <v>0</v>
      </c>
      <c r="O94" s="302">
        <f t="shared" si="37"/>
        <v>0</v>
      </c>
      <c r="P94" s="299"/>
      <c r="Q94" s="300"/>
      <c r="R94" s="301">
        <f t="shared" si="38"/>
        <v>0</v>
      </c>
      <c r="S94" s="302">
        <f t="shared" si="39"/>
        <v>0</v>
      </c>
      <c r="T94" s="303">
        <f t="shared" si="25"/>
        <v>0</v>
      </c>
      <c r="U94" s="303">
        <f t="shared" si="26"/>
        <v>0</v>
      </c>
      <c r="V94" s="415">
        <f t="shared" si="27"/>
        <v>0</v>
      </c>
      <c r="W94" s="302">
        <f t="shared" si="40"/>
        <v>0</v>
      </c>
    </row>
    <row r="95" spans="2:23" s="235" customFormat="1" ht="16" customHeight="1" x14ac:dyDescent="0.35">
      <c r="B95" s="750"/>
      <c r="C95" s="702"/>
      <c r="D95" s="708"/>
      <c r="E95" s="343" t="s">
        <v>239</v>
      </c>
      <c r="F95" s="296" t="s">
        <v>453</v>
      </c>
      <c r="G95" s="344">
        <v>3</v>
      </c>
      <c r="H95" s="315"/>
      <c r="I95" s="692" t="s">
        <v>181</v>
      </c>
      <c r="J95" s="298"/>
      <c r="K95" s="298"/>
      <c r="L95" s="442"/>
      <c r="M95" s="316"/>
      <c r="N95" s="301">
        <f t="shared" si="41"/>
        <v>0</v>
      </c>
      <c r="O95" s="302">
        <f t="shared" si="37"/>
        <v>0</v>
      </c>
      <c r="P95" s="299"/>
      <c r="Q95" s="300"/>
      <c r="R95" s="301">
        <f t="shared" si="38"/>
        <v>0</v>
      </c>
      <c r="S95" s="302">
        <f t="shared" si="39"/>
        <v>0</v>
      </c>
      <c r="T95" s="303">
        <f t="shared" si="25"/>
        <v>0</v>
      </c>
      <c r="U95" s="303">
        <f t="shared" si="26"/>
        <v>0</v>
      </c>
      <c r="V95" s="415">
        <f t="shared" si="27"/>
        <v>0</v>
      </c>
      <c r="W95" s="302">
        <f t="shared" si="40"/>
        <v>0</v>
      </c>
    </row>
    <row r="96" spans="2:23" s="235" customFormat="1" ht="15.65" customHeight="1" x14ac:dyDescent="0.35">
      <c r="B96" s="750"/>
      <c r="C96" s="702"/>
      <c r="D96" s="708"/>
      <c r="E96" s="343" t="s">
        <v>240</v>
      </c>
      <c r="F96" s="296" t="s">
        <v>453</v>
      </c>
      <c r="G96" s="344">
        <v>3</v>
      </c>
      <c r="H96" s="315"/>
      <c r="I96" s="692" t="s">
        <v>181</v>
      </c>
      <c r="J96" s="298"/>
      <c r="K96" s="298"/>
      <c r="L96" s="442"/>
      <c r="M96" s="316"/>
      <c r="N96" s="301">
        <f t="shared" si="41"/>
        <v>0</v>
      </c>
      <c r="O96" s="302">
        <f t="shared" si="37"/>
        <v>0</v>
      </c>
      <c r="P96" s="299"/>
      <c r="Q96" s="300"/>
      <c r="R96" s="301">
        <f t="shared" si="38"/>
        <v>0</v>
      </c>
      <c r="S96" s="302">
        <f t="shared" si="39"/>
        <v>0</v>
      </c>
      <c r="T96" s="303">
        <f t="shared" si="25"/>
        <v>0</v>
      </c>
      <c r="U96" s="303">
        <f t="shared" si="26"/>
        <v>0</v>
      </c>
      <c r="V96" s="415">
        <f t="shared" si="27"/>
        <v>0</v>
      </c>
      <c r="W96" s="302">
        <f t="shared" si="40"/>
        <v>0</v>
      </c>
    </row>
    <row r="97" spans="2:24" s="235" customFormat="1" ht="16" customHeight="1" thickBot="1" x14ac:dyDescent="0.4">
      <c r="B97" s="750"/>
      <c r="C97" s="702"/>
      <c r="D97" s="708"/>
      <c r="E97" s="343" t="s">
        <v>241</v>
      </c>
      <c r="F97" s="296" t="s">
        <v>453</v>
      </c>
      <c r="G97" s="344">
        <v>3</v>
      </c>
      <c r="H97" s="315"/>
      <c r="I97" s="692" t="s">
        <v>181</v>
      </c>
      <c r="J97" s="298"/>
      <c r="K97" s="298"/>
      <c r="L97" s="442"/>
      <c r="M97" s="316"/>
      <c r="N97" s="301">
        <f>L97-(L97*M97)</f>
        <v>0</v>
      </c>
      <c r="O97" s="302">
        <f t="shared" si="37"/>
        <v>0</v>
      </c>
      <c r="P97" s="299"/>
      <c r="Q97" s="300"/>
      <c r="R97" s="301">
        <f t="shared" si="38"/>
        <v>0</v>
      </c>
      <c r="S97" s="302">
        <f t="shared" si="39"/>
        <v>0</v>
      </c>
      <c r="T97" s="303">
        <f t="shared" si="25"/>
        <v>0</v>
      </c>
      <c r="U97" s="303">
        <f t="shared" si="26"/>
        <v>0</v>
      </c>
      <c r="V97" s="415">
        <f>T97*J97</f>
        <v>0</v>
      </c>
      <c r="W97" s="302">
        <f t="shared" si="40"/>
        <v>0</v>
      </c>
    </row>
    <row r="98" spans="2:24" s="235" customFormat="1" ht="44.5" customHeight="1" thickBot="1" x14ac:dyDescent="0.4">
      <c r="B98" s="751"/>
      <c r="C98" s="703"/>
      <c r="D98" s="698" t="s">
        <v>248</v>
      </c>
      <c r="E98" s="699"/>
      <c r="F98" s="699"/>
      <c r="G98" s="699"/>
      <c r="H98" s="699"/>
      <c r="I98" s="699"/>
      <c r="J98" s="699"/>
      <c r="K98" s="699"/>
      <c r="L98" s="699"/>
      <c r="M98" s="699"/>
      <c r="N98" s="699"/>
      <c r="O98" s="699"/>
      <c r="P98" s="699"/>
      <c r="Q98" s="699"/>
      <c r="R98" s="699"/>
      <c r="S98" s="699"/>
      <c r="T98" s="699"/>
      <c r="U98" s="700"/>
      <c r="V98" s="308">
        <f>SUM(V83:V97)</f>
        <v>0</v>
      </c>
      <c r="W98" s="309">
        <f>SUM(W83:W97)</f>
        <v>0</v>
      </c>
    </row>
    <row r="99" spans="2:24" s="235" customFormat="1" ht="19" customHeight="1" thickBot="1" x14ac:dyDescent="0.4">
      <c r="C99" s="317"/>
      <c r="D99" s="319"/>
      <c r="E99" s="320"/>
      <c r="F99" s="182"/>
      <c r="G99" s="96"/>
      <c r="H99" s="321"/>
      <c r="I99" s="96"/>
      <c r="J99" s="96"/>
      <c r="K99" s="96"/>
      <c r="L99" s="279"/>
      <c r="M99" s="322"/>
      <c r="N99" s="279"/>
      <c r="O99" s="279"/>
      <c r="P99" s="278"/>
      <c r="Q99" s="278"/>
      <c r="R99" s="278"/>
      <c r="S99" s="278"/>
      <c r="T99" s="278"/>
      <c r="U99" s="278"/>
      <c r="V99" s="279"/>
      <c r="W99" s="318"/>
      <c r="X99" s="318"/>
    </row>
    <row r="100" spans="2:24" s="235" customFormat="1" ht="44.15" customHeight="1" thickBot="1" x14ac:dyDescent="0.4">
      <c r="B100" s="749" t="s">
        <v>743</v>
      </c>
      <c r="C100" s="730" t="s">
        <v>104</v>
      </c>
      <c r="D100" s="709"/>
      <c r="E100" s="731"/>
      <c r="F100" s="731" t="s">
        <v>184</v>
      </c>
      <c r="G100" s="747" t="s">
        <v>185</v>
      </c>
      <c r="H100" s="711" t="s">
        <v>33</v>
      </c>
      <c r="I100" s="709" t="s">
        <v>5</v>
      </c>
      <c r="J100" s="711" t="s">
        <v>192</v>
      </c>
      <c r="K100" s="711" t="s">
        <v>193</v>
      </c>
      <c r="L100" s="713" t="s">
        <v>742</v>
      </c>
      <c r="M100" s="714"/>
      <c r="N100" s="714"/>
      <c r="O100" s="714"/>
      <c r="P100" s="714"/>
      <c r="Q100" s="714"/>
      <c r="R100" s="714"/>
      <c r="S100" s="714"/>
      <c r="T100" s="714"/>
      <c r="U100" s="714"/>
      <c r="V100" s="714"/>
      <c r="W100" s="715"/>
    </row>
    <row r="101" spans="2:24" s="235" customFormat="1" ht="39" customHeight="1" thickBot="1" x14ac:dyDescent="0.4">
      <c r="B101" s="750"/>
      <c r="C101" s="755"/>
      <c r="D101" s="710"/>
      <c r="E101" s="756"/>
      <c r="F101" s="756"/>
      <c r="G101" s="748"/>
      <c r="H101" s="712"/>
      <c r="I101" s="710"/>
      <c r="J101" s="712"/>
      <c r="K101" s="712"/>
      <c r="L101" s="716" t="s">
        <v>176</v>
      </c>
      <c r="M101" s="714"/>
      <c r="N101" s="714"/>
      <c r="O101" s="715"/>
      <c r="P101" s="716" t="s">
        <v>177</v>
      </c>
      <c r="Q101" s="714"/>
      <c r="R101" s="714"/>
      <c r="S101" s="715"/>
      <c r="T101" s="717" t="s">
        <v>191</v>
      </c>
      <c r="U101" s="719" t="s">
        <v>191</v>
      </c>
      <c r="V101" s="716" t="s">
        <v>188</v>
      </c>
      <c r="W101" s="715"/>
    </row>
    <row r="102" spans="2:24" s="235" customFormat="1" ht="70.5" customHeight="1" thickBot="1" x14ac:dyDescent="0.4">
      <c r="B102" s="750"/>
      <c r="C102" s="755"/>
      <c r="D102" s="710"/>
      <c r="E102" s="756"/>
      <c r="F102" s="756"/>
      <c r="G102" s="748"/>
      <c r="H102" s="712"/>
      <c r="I102" s="710"/>
      <c r="J102" s="712"/>
      <c r="K102" s="712"/>
      <c r="L102" s="283" t="s">
        <v>187</v>
      </c>
      <c r="M102" s="284" t="s">
        <v>103</v>
      </c>
      <c r="N102" s="285" t="s">
        <v>37</v>
      </c>
      <c r="O102" s="286" t="s">
        <v>38</v>
      </c>
      <c r="P102" s="283" t="s">
        <v>102</v>
      </c>
      <c r="Q102" s="284" t="s">
        <v>103</v>
      </c>
      <c r="R102" s="285" t="s">
        <v>37</v>
      </c>
      <c r="S102" s="286" t="s">
        <v>38</v>
      </c>
      <c r="T102" s="718"/>
      <c r="U102" s="720"/>
      <c r="V102" s="283" t="s">
        <v>189</v>
      </c>
      <c r="W102" s="286" t="s">
        <v>190</v>
      </c>
    </row>
    <row r="103" spans="2:24" s="235" customFormat="1" ht="14.5" customHeight="1" x14ac:dyDescent="0.35">
      <c r="B103" s="750"/>
      <c r="C103" s="701" t="s">
        <v>657</v>
      </c>
      <c r="D103" s="704" t="s">
        <v>20</v>
      </c>
      <c r="E103" s="264" t="s">
        <v>58</v>
      </c>
      <c r="F103" s="287" t="s">
        <v>451</v>
      </c>
      <c r="G103" s="239">
        <v>4</v>
      </c>
      <c r="H103" s="288"/>
      <c r="I103" s="693" t="s">
        <v>195</v>
      </c>
      <c r="J103" s="289"/>
      <c r="K103" s="289"/>
      <c r="L103" s="290"/>
      <c r="M103" s="291"/>
      <c r="N103" s="292">
        <f t="shared" ref="N103:N140" si="42">L103-(L103*M103)</f>
        <v>0</v>
      </c>
      <c r="O103" s="293">
        <f t="shared" ref="O103" si="43">N103*1.2</f>
        <v>0</v>
      </c>
      <c r="P103" s="290"/>
      <c r="Q103" s="291"/>
      <c r="R103" s="292">
        <f t="shared" ref="R103:R148" si="44">P103-(P103*Q103)</f>
        <v>0</v>
      </c>
      <c r="S103" s="293">
        <f t="shared" ref="S103" si="45">R103*1.2</f>
        <v>0</v>
      </c>
      <c r="T103" s="294">
        <f>N103+R103</f>
        <v>0</v>
      </c>
      <c r="U103" s="294">
        <f>O103+S103</f>
        <v>0</v>
      </c>
      <c r="V103" s="295">
        <f>T103*J103</f>
        <v>0</v>
      </c>
      <c r="W103" s="293">
        <f>U103*J103</f>
        <v>0</v>
      </c>
    </row>
    <row r="104" spans="2:24" s="235" customFormat="1" ht="15.65" customHeight="1" x14ac:dyDescent="0.35">
      <c r="B104" s="750"/>
      <c r="C104" s="702"/>
      <c r="D104" s="705"/>
      <c r="E104" s="341" t="s">
        <v>59</v>
      </c>
      <c r="F104" s="296" t="s">
        <v>451</v>
      </c>
      <c r="G104" s="247">
        <v>10</v>
      </c>
      <c r="H104" s="297"/>
      <c r="I104" s="692" t="s">
        <v>195</v>
      </c>
      <c r="J104" s="298"/>
      <c r="K104" s="298"/>
      <c r="L104" s="299"/>
      <c r="M104" s="300"/>
      <c r="N104" s="301">
        <f t="shared" si="42"/>
        <v>0</v>
      </c>
      <c r="O104" s="302">
        <f>N104*1.2</f>
        <v>0</v>
      </c>
      <c r="P104" s="299"/>
      <c r="Q104" s="300"/>
      <c r="R104" s="301">
        <f t="shared" si="44"/>
        <v>0</v>
      </c>
      <c r="S104" s="302">
        <f>R104*1.2</f>
        <v>0</v>
      </c>
      <c r="T104" s="303">
        <f t="shared" ref="T104:T132" si="46">N104+R104</f>
        <v>0</v>
      </c>
      <c r="U104" s="303">
        <f t="shared" ref="U104:U138" si="47">O104+S104</f>
        <v>0</v>
      </c>
      <c r="V104" s="304">
        <f t="shared" ref="V104:V148" si="48">T104*J104</f>
        <v>0</v>
      </c>
      <c r="W104" s="302">
        <f t="shared" ref="W104:W126" si="49">U104*J104</f>
        <v>0</v>
      </c>
    </row>
    <row r="105" spans="2:24" s="235" customFormat="1" ht="15.65" customHeight="1" x14ac:dyDescent="0.35">
      <c r="B105" s="750"/>
      <c r="C105" s="702"/>
      <c r="D105" s="705"/>
      <c r="E105" s="341" t="s">
        <v>225</v>
      </c>
      <c r="F105" s="296" t="s">
        <v>451</v>
      </c>
      <c r="G105" s="247">
        <v>6</v>
      </c>
      <c r="H105" s="297"/>
      <c r="I105" s="692" t="s">
        <v>195</v>
      </c>
      <c r="J105" s="298"/>
      <c r="K105" s="298"/>
      <c r="L105" s="299"/>
      <c r="M105" s="300"/>
      <c r="N105" s="301">
        <f t="shared" si="42"/>
        <v>0</v>
      </c>
      <c r="O105" s="302">
        <f>N105*1.2</f>
        <v>0</v>
      </c>
      <c r="P105" s="299"/>
      <c r="Q105" s="300"/>
      <c r="R105" s="301">
        <f t="shared" si="44"/>
        <v>0</v>
      </c>
      <c r="S105" s="302">
        <f>R105*1.2</f>
        <v>0</v>
      </c>
      <c r="T105" s="303">
        <f t="shared" si="46"/>
        <v>0</v>
      </c>
      <c r="U105" s="303">
        <f t="shared" si="47"/>
        <v>0</v>
      </c>
      <c r="V105" s="304">
        <f t="shared" si="48"/>
        <v>0</v>
      </c>
      <c r="W105" s="302">
        <f t="shared" si="49"/>
        <v>0</v>
      </c>
    </row>
    <row r="106" spans="2:24" s="235" customFormat="1" ht="15.65" customHeight="1" x14ac:dyDescent="0.35">
      <c r="B106" s="750"/>
      <c r="C106" s="702"/>
      <c r="D106" s="705"/>
      <c r="E106" s="341" t="s">
        <v>60</v>
      </c>
      <c r="F106" s="296" t="s">
        <v>451</v>
      </c>
      <c r="G106" s="247">
        <v>18</v>
      </c>
      <c r="H106" s="297"/>
      <c r="I106" s="692" t="s">
        <v>195</v>
      </c>
      <c r="J106" s="298"/>
      <c r="K106" s="298"/>
      <c r="L106" s="299"/>
      <c r="M106" s="300"/>
      <c r="N106" s="301">
        <f t="shared" si="42"/>
        <v>0</v>
      </c>
      <c r="O106" s="302">
        <f t="shared" ref="O106:O138" si="50">N106*1.2</f>
        <v>0</v>
      </c>
      <c r="P106" s="299"/>
      <c r="Q106" s="300"/>
      <c r="R106" s="301">
        <f t="shared" si="44"/>
        <v>0</v>
      </c>
      <c r="S106" s="302">
        <f t="shared" ref="S106:S148" si="51">R106*1.2</f>
        <v>0</v>
      </c>
      <c r="T106" s="303">
        <f t="shared" si="46"/>
        <v>0</v>
      </c>
      <c r="U106" s="303">
        <f t="shared" si="47"/>
        <v>0</v>
      </c>
      <c r="V106" s="304">
        <f t="shared" si="48"/>
        <v>0</v>
      </c>
      <c r="W106" s="302">
        <f t="shared" si="49"/>
        <v>0</v>
      </c>
    </row>
    <row r="107" spans="2:24" s="235" customFormat="1" ht="15.65" customHeight="1" x14ac:dyDescent="0.35">
      <c r="B107" s="750"/>
      <c r="C107" s="702"/>
      <c r="D107" s="705"/>
      <c r="E107" s="341" t="s">
        <v>61</v>
      </c>
      <c r="F107" s="296" t="s">
        <v>451</v>
      </c>
      <c r="G107" s="247">
        <v>22</v>
      </c>
      <c r="H107" s="297"/>
      <c r="I107" s="692" t="s">
        <v>195</v>
      </c>
      <c r="J107" s="298"/>
      <c r="K107" s="298"/>
      <c r="L107" s="299"/>
      <c r="M107" s="300"/>
      <c r="N107" s="301">
        <f t="shared" si="42"/>
        <v>0</v>
      </c>
      <c r="O107" s="302">
        <f t="shared" si="50"/>
        <v>0</v>
      </c>
      <c r="P107" s="299"/>
      <c r="Q107" s="300"/>
      <c r="R107" s="301">
        <f t="shared" si="44"/>
        <v>0</v>
      </c>
      <c r="S107" s="302">
        <f t="shared" si="51"/>
        <v>0</v>
      </c>
      <c r="T107" s="303">
        <f t="shared" si="46"/>
        <v>0</v>
      </c>
      <c r="U107" s="303">
        <f t="shared" si="47"/>
        <v>0</v>
      </c>
      <c r="V107" s="304">
        <f t="shared" si="48"/>
        <v>0</v>
      </c>
      <c r="W107" s="302">
        <f t="shared" si="49"/>
        <v>0</v>
      </c>
    </row>
    <row r="108" spans="2:24" s="235" customFormat="1" ht="15.65" customHeight="1" x14ac:dyDescent="0.35">
      <c r="B108" s="750"/>
      <c r="C108" s="702"/>
      <c r="D108" s="705"/>
      <c r="E108" s="341" t="s">
        <v>62</v>
      </c>
      <c r="F108" s="296" t="s">
        <v>451</v>
      </c>
      <c r="G108" s="247">
        <v>10</v>
      </c>
      <c r="H108" s="297"/>
      <c r="I108" s="692" t="s">
        <v>195</v>
      </c>
      <c r="J108" s="298"/>
      <c r="K108" s="298"/>
      <c r="L108" s="299"/>
      <c r="M108" s="300"/>
      <c r="N108" s="301">
        <f t="shared" si="42"/>
        <v>0</v>
      </c>
      <c r="O108" s="302">
        <f t="shared" si="50"/>
        <v>0</v>
      </c>
      <c r="P108" s="299"/>
      <c r="Q108" s="300"/>
      <c r="R108" s="301">
        <f t="shared" si="44"/>
        <v>0</v>
      </c>
      <c r="S108" s="302">
        <f t="shared" si="51"/>
        <v>0</v>
      </c>
      <c r="T108" s="303">
        <f t="shared" si="46"/>
        <v>0</v>
      </c>
      <c r="U108" s="303">
        <f t="shared" si="47"/>
        <v>0</v>
      </c>
      <c r="V108" s="304">
        <f t="shared" si="48"/>
        <v>0</v>
      </c>
      <c r="W108" s="302">
        <f t="shared" si="49"/>
        <v>0</v>
      </c>
    </row>
    <row r="109" spans="2:24" s="235" customFormat="1" ht="15.65" customHeight="1" x14ac:dyDescent="0.35">
      <c r="B109" s="750"/>
      <c r="C109" s="702"/>
      <c r="D109" s="705"/>
      <c r="E109" s="341" t="s">
        <v>63</v>
      </c>
      <c r="F109" s="296" t="s">
        <v>451</v>
      </c>
      <c r="G109" s="247">
        <v>8</v>
      </c>
      <c r="H109" s="297"/>
      <c r="I109" s="692" t="s">
        <v>195</v>
      </c>
      <c r="J109" s="298"/>
      <c r="K109" s="298"/>
      <c r="L109" s="299"/>
      <c r="M109" s="300"/>
      <c r="N109" s="301">
        <f t="shared" si="42"/>
        <v>0</v>
      </c>
      <c r="O109" s="302">
        <f t="shared" si="50"/>
        <v>0</v>
      </c>
      <c r="P109" s="299"/>
      <c r="Q109" s="300"/>
      <c r="R109" s="301">
        <f t="shared" si="44"/>
        <v>0</v>
      </c>
      <c r="S109" s="302">
        <f t="shared" si="51"/>
        <v>0</v>
      </c>
      <c r="T109" s="303">
        <f t="shared" si="46"/>
        <v>0</v>
      </c>
      <c r="U109" s="303">
        <f t="shared" si="47"/>
        <v>0</v>
      </c>
      <c r="V109" s="304">
        <f t="shared" si="48"/>
        <v>0</v>
      </c>
      <c r="W109" s="302">
        <f t="shared" si="49"/>
        <v>0</v>
      </c>
    </row>
    <row r="110" spans="2:24" s="235" customFormat="1" ht="15.65" customHeight="1" x14ac:dyDescent="0.35">
      <c r="B110" s="750"/>
      <c r="C110" s="702"/>
      <c r="D110" s="705"/>
      <c r="E110" s="341" t="s">
        <v>64</v>
      </c>
      <c r="F110" s="296" t="s">
        <v>451</v>
      </c>
      <c r="G110" s="247">
        <v>5</v>
      </c>
      <c r="H110" s="297"/>
      <c r="I110" s="692" t="s">
        <v>195</v>
      </c>
      <c r="J110" s="298"/>
      <c r="K110" s="298"/>
      <c r="L110" s="299"/>
      <c r="M110" s="300"/>
      <c r="N110" s="301">
        <f t="shared" si="42"/>
        <v>0</v>
      </c>
      <c r="O110" s="302">
        <f t="shared" si="50"/>
        <v>0</v>
      </c>
      <c r="P110" s="299"/>
      <c r="Q110" s="300"/>
      <c r="R110" s="301">
        <f t="shared" si="44"/>
        <v>0</v>
      </c>
      <c r="S110" s="302">
        <f t="shared" si="51"/>
        <v>0</v>
      </c>
      <c r="T110" s="303">
        <f t="shared" si="46"/>
        <v>0</v>
      </c>
      <c r="U110" s="303">
        <f t="shared" si="47"/>
        <v>0</v>
      </c>
      <c r="V110" s="304">
        <f t="shared" si="48"/>
        <v>0</v>
      </c>
      <c r="W110" s="302">
        <f t="shared" si="49"/>
        <v>0</v>
      </c>
    </row>
    <row r="111" spans="2:24" s="235" customFormat="1" ht="15.65" customHeight="1" x14ac:dyDescent="0.35">
      <c r="B111" s="750"/>
      <c r="C111" s="702"/>
      <c r="D111" s="705"/>
      <c r="E111" s="341" t="s">
        <v>65</v>
      </c>
      <c r="F111" s="296" t="s">
        <v>451</v>
      </c>
      <c r="G111" s="247">
        <v>4</v>
      </c>
      <c r="H111" s="297"/>
      <c r="I111" s="692" t="s">
        <v>195</v>
      </c>
      <c r="J111" s="298"/>
      <c r="K111" s="298"/>
      <c r="L111" s="299"/>
      <c r="M111" s="300"/>
      <c r="N111" s="301">
        <f t="shared" si="42"/>
        <v>0</v>
      </c>
      <c r="O111" s="302">
        <f t="shared" si="50"/>
        <v>0</v>
      </c>
      <c r="P111" s="299"/>
      <c r="Q111" s="300"/>
      <c r="R111" s="301">
        <f t="shared" si="44"/>
        <v>0</v>
      </c>
      <c r="S111" s="302">
        <f t="shared" si="51"/>
        <v>0</v>
      </c>
      <c r="T111" s="303">
        <f t="shared" si="46"/>
        <v>0</v>
      </c>
      <c r="U111" s="303">
        <f t="shared" si="47"/>
        <v>0</v>
      </c>
      <c r="V111" s="304">
        <f t="shared" si="48"/>
        <v>0</v>
      </c>
      <c r="W111" s="302">
        <f t="shared" si="49"/>
        <v>0</v>
      </c>
    </row>
    <row r="112" spans="2:24" s="235" customFormat="1" ht="15.65" customHeight="1" x14ac:dyDescent="0.35">
      <c r="B112" s="750"/>
      <c r="C112" s="702"/>
      <c r="D112" s="705"/>
      <c r="E112" s="341" t="s">
        <v>66</v>
      </c>
      <c r="F112" s="296" t="s">
        <v>451</v>
      </c>
      <c r="G112" s="247">
        <v>1</v>
      </c>
      <c r="H112" s="297"/>
      <c r="I112" s="692" t="s">
        <v>195</v>
      </c>
      <c r="J112" s="298"/>
      <c r="K112" s="298"/>
      <c r="L112" s="299"/>
      <c r="M112" s="300"/>
      <c r="N112" s="301">
        <f t="shared" si="42"/>
        <v>0</v>
      </c>
      <c r="O112" s="302">
        <f t="shared" si="50"/>
        <v>0</v>
      </c>
      <c r="P112" s="299"/>
      <c r="Q112" s="300"/>
      <c r="R112" s="301">
        <f t="shared" si="44"/>
        <v>0</v>
      </c>
      <c r="S112" s="302">
        <f t="shared" si="51"/>
        <v>0</v>
      </c>
      <c r="T112" s="303">
        <f t="shared" si="46"/>
        <v>0</v>
      </c>
      <c r="U112" s="303">
        <f t="shared" si="47"/>
        <v>0</v>
      </c>
      <c r="V112" s="304">
        <f t="shared" si="48"/>
        <v>0</v>
      </c>
      <c r="W112" s="302">
        <f t="shared" si="49"/>
        <v>0</v>
      </c>
    </row>
    <row r="113" spans="2:23" s="235" customFormat="1" ht="15.65" customHeight="1" x14ac:dyDescent="0.35">
      <c r="B113" s="750"/>
      <c r="C113" s="702"/>
      <c r="D113" s="705"/>
      <c r="E113" s="341" t="s">
        <v>72</v>
      </c>
      <c r="F113" s="296" t="s">
        <v>451</v>
      </c>
      <c r="G113" s="247">
        <v>2</v>
      </c>
      <c r="H113" s="297"/>
      <c r="I113" s="692" t="s">
        <v>195</v>
      </c>
      <c r="J113" s="298"/>
      <c r="K113" s="298"/>
      <c r="L113" s="299"/>
      <c r="M113" s="300"/>
      <c r="N113" s="301">
        <f t="shared" si="42"/>
        <v>0</v>
      </c>
      <c r="O113" s="302">
        <f t="shared" si="50"/>
        <v>0</v>
      </c>
      <c r="P113" s="299"/>
      <c r="Q113" s="300"/>
      <c r="R113" s="301">
        <f t="shared" si="44"/>
        <v>0</v>
      </c>
      <c r="S113" s="302">
        <f t="shared" si="51"/>
        <v>0</v>
      </c>
      <c r="T113" s="303">
        <f t="shared" si="46"/>
        <v>0</v>
      </c>
      <c r="U113" s="303">
        <f t="shared" si="47"/>
        <v>0</v>
      </c>
      <c r="V113" s="304">
        <f t="shared" si="48"/>
        <v>0</v>
      </c>
      <c r="W113" s="302">
        <f t="shared" si="49"/>
        <v>0</v>
      </c>
    </row>
    <row r="114" spans="2:23" s="235" customFormat="1" ht="15.65" customHeight="1" x14ac:dyDescent="0.35">
      <c r="B114" s="750"/>
      <c r="C114" s="702"/>
      <c r="D114" s="705"/>
      <c r="E114" s="341" t="s">
        <v>76</v>
      </c>
      <c r="F114" s="296" t="s">
        <v>451</v>
      </c>
      <c r="G114" s="247">
        <v>7</v>
      </c>
      <c r="H114" s="297"/>
      <c r="I114" s="692" t="s">
        <v>195</v>
      </c>
      <c r="J114" s="298"/>
      <c r="K114" s="298"/>
      <c r="L114" s="299"/>
      <c r="M114" s="300"/>
      <c r="N114" s="301">
        <f t="shared" si="42"/>
        <v>0</v>
      </c>
      <c r="O114" s="302">
        <f t="shared" si="50"/>
        <v>0</v>
      </c>
      <c r="P114" s="299"/>
      <c r="Q114" s="300"/>
      <c r="R114" s="301">
        <f t="shared" si="44"/>
        <v>0</v>
      </c>
      <c r="S114" s="302">
        <f t="shared" si="51"/>
        <v>0</v>
      </c>
      <c r="T114" s="303">
        <f t="shared" si="46"/>
        <v>0</v>
      </c>
      <c r="U114" s="303">
        <f t="shared" si="47"/>
        <v>0</v>
      </c>
      <c r="V114" s="304">
        <f t="shared" si="48"/>
        <v>0</v>
      </c>
      <c r="W114" s="302">
        <f t="shared" si="49"/>
        <v>0</v>
      </c>
    </row>
    <row r="115" spans="2:23" s="235" customFormat="1" ht="15.65" customHeight="1" x14ac:dyDescent="0.35">
      <c r="B115" s="750"/>
      <c r="C115" s="702"/>
      <c r="D115" s="705"/>
      <c r="E115" s="341" t="s">
        <v>77</v>
      </c>
      <c r="F115" s="296" t="s">
        <v>451</v>
      </c>
      <c r="G115" s="247">
        <v>7</v>
      </c>
      <c r="H115" s="297"/>
      <c r="I115" s="692" t="s">
        <v>195</v>
      </c>
      <c r="J115" s="298"/>
      <c r="K115" s="298"/>
      <c r="L115" s="299"/>
      <c r="M115" s="300"/>
      <c r="N115" s="301">
        <f t="shared" si="42"/>
        <v>0</v>
      </c>
      <c r="O115" s="302">
        <f t="shared" si="50"/>
        <v>0</v>
      </c>
      <c r="P115" s="299"/>
      <c r="Q115" s="300"/>
      <c r="R115" s="301">
        <f t="shared" si="44"/>
        <v>0</v>
      </c>
      <c r="S115" s="302">
        <f t="shared" si="51"/>
        <v>0</v>
      </c>
      <c r="T115" s="303">
        <f t="shared" si="46"/>
        <v>0</v>
      </c>
      <c r="U115" s="303">
        <f t="shared" si="47"/>
        <v>0</v>
      </c>
      <c r="V115" s="304">
        <f t="shared" si="48"/>
        <v>0</v>
      </c>
      <c r="W115" s="302">
        <f t="shared" si="49"/>
        <v>0</v>
      </c>
    </row>
    <row r="116" spans="2:23" s="235" customFormat="1" ht="15.65" customHeight="1" x14ac:dyDescent="0.35">
      <c r="B116" s="750"/>
      <c r="C116" s="702"/>
      <c r="D116" s="705"/>
      <c r="E116" s="341" t="s">
        <v>73</v>
      </c>
      <c r="F116" s="296" t="s">
        <v>451</v>
      </c>
      <c r="G116" s="247">
        <v>2</v>
      </c>
      <c r="H116" s="297"/>
      <c r="I116" s="692" t="s">
        <v>195</v>
      </c>
      <c r="J116" s="298"/>
      <c r="K116" s="298"/>
      <c r="L116" s="299"/>
      <c r="M116" s="300"/>
      <c r="N116" s="301">
        <f t="shared" si="42"/>
        <v>0</v>
      </c>
      <c r="O116" s="302">
        <f t="shared" si="50"/>
        <v>0</v>
      </c>
      <c r="P116" s="299"/>
      <c r="Q116" s="300"/>
      <c r="R116" s="301">
        <f t="shared" si="44"/>
        <v>0</v>
      </c>
      <c r="S116" s="302">
        <f t="shared" si="51"/>
        <v>0</v>
      </c>
      <c r="T116" s="303">
        <f t="shared" si="46"/>
        <v>0</v>
      </c>
      <c r="U116" s="303">
        <f t="shared" si="47"/>
        <v>0</v>
      </c>
      <c r="V116" s="304">
        <f t="shared" si="48"/>
        <v>0</v>
      </c>
      <c r="W116" s="302">
        <f t="shared" si="49"/>
        <v>0</v>
      </c>
    </row>
    <row r="117" spans="2:23" s="235" customFormat="1" ht="15.65" customHeight="1" x14ac:dyDescent="0.35">
      <c r="B117" s="750"/>
      <c r="C117" s="702"/>
      <c r="D117" s="705"/>
      <c r="E117" s="341" t="s">
        <v>67</v>
      </c>
      <c r="F117" s="296" t="s">
        <v>451</v>
      </c>
      <c r="G117" s="247">
        <v>4</v>
      </c>
      <c r="H117" s="297"/>
      <c r="I117" s="692" t="s">
        <v>195</v>
      </c>
      <c r="J117" s="298"/>
      <c r="K117" s="298"/>
      <c r="L117" s="299"/>
      <c r="M117" s="300"/>
      <c r="N117" s="301">
        <f t="shared" si="42"/>
        <v>0</v>
      </c>
      <c r="O117" s="302">
        <f t="shared" si="50"/>
        <v>0</v>
      </c>
      <c r="P117" s="299"/>
      <c r="Q117" s="300"/>
      <c r="R117" s="301">
        <f t="shared" si="44"/>
        <v>0</v>
      </c>
      <c r="S117" s="302">
        <f t="shared" si="51"/>
        <v>0</v>
      </c>
      <c r="T117" s="303">
        <f t="shared" si="46"/>
        <v>0</v>
      </c>
      <c r="U117" s="303">
        <f t="shared" si="47"/>
        <v>0</v>
      </c>
      <c r="V117" s="304">
        <f t="shared" si="48"/>
        <v>0</v>
      </c>
      <c r="W117" s="302">
        <f t="shared" si="49"/>
        <v>0</v>
      </c>
    </row>
    <row r="118" spans="2:23" s="235" customFormat="1" ht="15.65" customHeight="1" x14ac:dyDescent="0.35">
      <c r="B118" s="750"/>
      <c r="C118" s="702"/>
      <c r="D118" s="705"/>
      <c r="E118" s="341" t="s">
        <v>68</v>
      </c>
      <c r="F118" s="296" t="s">
        <v>451</v>
      </c>
      <c r="G118" s="247">
        <v>10</v>
      </c>
      <c r="H118" s="297"/>
      <c r="I118" s="692" t="s">
        <v>195</v>
      </c>
      <c r="J118" s="298"/>
      <c r="K118" s="298"/>
      <c r="L118" s="299"/>
      <c r="M118" s="300"/>
      <c r="N118" s="301">
        <f t="shared" si="42"/>
        <v>0</v>
      </c>
      <c r="O118" s="302">
        <f t="shared" si="50"/>
        <v>0</v>
      </c>
      <c r="P118" s="299"/>
      <c r="Q118" s="300"/>
      <c r="R118" s="301">
        <f t="shared" si="44"/>
        <v>0</v>
      </c>
      <c r="S118" s="302">
        <f t="shared" si="51"/>
        <v>0</v>
      </c>
      <c r="T118" s="303">
        <f t="shared" si="46"/>
        <v>0</v>
      </c>
      <c r="U118" s="303">
        <f t="shared" si="47"/>
        <v>0</v>
      </c>
      <c r="V118" s="304">
        <f t="shared" si="48"/>
        <v>0</v>
      </c>
      <c r="W118" s="302">
        <f t="shared" si="49"/>
        <v>0</v>
      </c>
    </row>
    <row r="119" spans="2:23" s="235" customFormat="1" ht="15.65" customHeight="1" x14ac:dyDescent="0.35">
      <c r="B119" s="750"/>
      <c r="C119" s="702"/>
      <c r="D119" s="705"/>
      <c r="E119" s="341" t="s">
        <v>69</v>
      </c>
      <c r="F119" s="296" t="s">
        <v>451</v>
      </c>
      <c r="G119" s="247">
        <v>18</v>
      </c>
      <c r="H119" s="297"/>
      <c r="I119" s="692" t="s">
        <v>195</v>
      </c>
      <c r="J119" s="298"/>
      <c r="K119" s="298"/>
      <c r="L119" s="299"/>
      <c r="M119" s="300"/>
      <c r="N119" s="301">
        <f t="shared" si="42"/>
        <v>0</v>
      </c>
      <c r="O119" s="302">
        <f t="shared" si="50"/>
        <v>0</v>
      </c>
      <c r="P119" s="299"/>
      <c r="Q119" s="300"/>
      <c r="R119" s="301">
        <f t="shared" si="44"/>
        <v>0</v>
      </c>
      <c r="S119" s="302">
        <f t="shared" si="51"/>
        <v>0</v>
      </c>
      <c r="T119" s="303">
        <f t="shared" si="46"/>
        <v>0</v>
      </c>
      <c r="U119" s="303">
        <f t="shared" si="47"/>
        <v>0</v>
      </c>
      <c r="V119" s="304">
        <f t="shared" si="48"/>
        <v>0</v>
      </c>
      <c r="W119" s="302">
        <f t="shared" si="49"/>
        <v>0</v>
      </c>
    </row>
    <row r="120" spans="2:23" s="235" customFormat="1" ht="15.65" customHeight="1" x14ac:dyDescent="0.35">
      <c r="B120" s="750"/>
      <c r="C120" s="702"/>
      <c r="D120" s="705"/>
      <c r="E120" s="341" t="s">
        <v>70</v>
      </c>
      <c r="F120" s="296" t="s">
        <v>451</v>
      </c>
      <c r="G120" s="247">
        <v>49</v>
      </c>
      <c r="H120" s="297"/>
      <c r="I120" s="692" t="s">
        <v>195</v>
      </c>
      <c r="J120" s="298"/>
      <c r="K120" s="298"/>
      <c r="L120" s="299"/>
      <c r="M120" s="300"/>
      <c r="N120" s="301">
        <f t="shared" si="42"/>
        <v>0</v>
      </c>
      <c r="O120" s="302">
        <f t="shared" si="50"/>
        <v>0</v>
      </c>
      <c r="P120" s="299"/>
      <c r="Q120" s="300"/>
      <c r="R120" s="301">
        <f t="shared" si="44"/>
        <v>0</v>
      </c>
      <c r="S120" s="302">
        <f t="shared" si="51"/>
        <v>0</v>
      </c>
      <c r="T120" s="303">
        <f t="shared" si="46"/>
        <v>0</v>
      </c>
      <c r="U120" s="303">
        <f t="shared" si="47"/>
        <v>0</v>
      </c>
      <c r="V120" s="304">
        <f t="shared" si="48"/>
        <v>0</v>
      </c>
      <c r="W120" s="302">
        <f t="shared" si="49"/>
        <v>0</v>
      </c>
    </row>
    <row r="121" spans="2:23" s="235" customFormat="1" ht="15.65" customHeight="1" x14ac:dyDescent="0.35">
      <c r="B121" s="750"/>
      <c r="C121" s="702"/>
      <c r="D121" s="705"/>
      <c r="E121" s="341" t="s">
        <v>71</v>
      </c>
      <c r="F121" s="296" t="s">
        <v>451</v>
      </c>
      <c r="G121" s="247">
        <v>1</v>
      </c>
      <c r="H121" s="297"/>
      <c r="I121" s="692" t="s">
        <v>195</v>
      </c>
      <c r="J121" s="298"/>
      <c r="K121" s="298"/>
      <c r="L121" s="299"/>
      <c r="M121" s="300"/>
      <c r="N121" s="301">
        <f t="shared" si="42"/>
        <v>0</v>
      </c>
      <c r="O121" s="302">
        <f t="shared" si="50"/>
        <v>0</v>
      </c>
      <c r="P121" s="299"/>
      <c r="Q121" s="300"/>
      <c r="R121" s="301">
        <f t="shared" si="44"/>
        <v>0</v>
      </c>
      <c r="S121" s="302">
        <f t="shared" si="51"/>
        <v>0</v>
      </c>
      <c r="T121" s="303">
        <f t="shared" si="46"/>
        <v>0</v>
      </c>
      <c r="U121" s="303">
        <f t="shared" si="47"/>
        <v>0</v>
      </c>
      <c r="V121" s="304">
        <f t="shared" si="48"/>
        <v>0</v>
      </c>
      <c r="W121" s="302">
        <f t="shared" si="49"/>
        <v>0</v>
      </c>
    </row>
    <row r="122" spans="2:23" s="235" customFormat="1" ht="15.65" customHeight="1" x14ac:dyDescent="0.35">
      <c r="B122" s="750"/>
      <c r="C122" s="702"/>
      <c r="D122" s="705"/>
      <c r="E122" s="341" t="s">
        <v>74</v>
      </c>
      <c r="F122" s="296" t="s">
        <v>451</v>
      </c>
      <c r="G122" s="247">
        <v>2</v>
      </c>
      <c r="H122" s="297"/>
      <c r="I122" s="692" t="s">
        <v>195</v>
      </c>
      <c r="J122" s="298"/>
      <c r="K122" s="298"/>
      <c r="L122" s="299"/>
      <c r="M122" s="300"/>
      <c r="N122" s="301">
        <f t="shared" si="42"/>
        <v>0</v>
      </c>
      <c r="O122" s="302">
        <f t="shared" si="50"/>
        <v>0</v>
      </c>
      <c r="P122" s="299"/>
      <c r="Q122" s="300"/>
      <c r="R122" s="301">
        <f t="shared" si="44"/>
        <v>0</v>
      </c>
      <c r="S122" s="302">
        <f t="shared" si="51"/>
        <v>0</v>
      </c>
      <c r="T122" s="303">
        <f t="shared" si="46"/>
        <v>0</v>
      </c>
      <c r="U122" s="303">
        <f t="shared" si="47"/>
        <v>0</v>
      </c>
      <c r="V122" s="304">
        <f t="shared" si="48"/>
        <v>0</v>
      </c>
      <c r="W122" s="302">
        <f t="shared" si="49"/>
        <v>0</v>
      </c>
    </row>
    <row r="123" spans="2:23" s="235" customFormat="1" ht="15.65" customHeight="1" x14ac:dyDescent="0.35">
      <c r="B123" s="750"/>
      <c r="C123" s="702"/>
      <c r="D123" s="705"/>
      <c r="E123" s="341" t="s">
        <v>75</v>
      </c>
      <c r="F123" s="296" t="s">
        <v>451</v>
      </c>
      <c r="G123" s="247">
        <v>7</v>
      </c>
      <c r="H123" s="297"/>
      <c r="I123" s="692" t="s">
        <v>195</v>
      </c>
      <c r="J123" s="298"/>
      <c r="K123" s="298"/>
      <c r="L123" s="299"/>
      <c r="M123" s="300"/>
      <c r="N123" s="301">
        <f t="shared" si="42"/>
        <v>0</v>
      </c>
      <c r="O123" s="302">
        <f t="shared" si="50"/>
        <v>0</v>
      </c>
      <c r="P123" s="299"/>
      <c r="Q123" s="300"/>
      <c r="R123" s="301">
        <f t="shared" si="44"/>
        <v>0</v>
      </c>
      <c r="S123" s="302">
        <f t="shared" si="51"/>
        <v>0</v>
      </c>
      <c r="T123" s="303">
        <f t="shared" si="46"/>
        <v>0</v>
      </c>
      <c r="U123" s="303">
        <f t="shared" si="47"/>
        <v>0</v>
      </c>
      <c r="V123" s="304">
        <f t="shared" si="48"/>
        <v>0</v>
      </c>
      <c r="W123" s="302">
        <f t="shared" si="49"/>
        <v>0</v>
      </c>
    </row>
    <row r="124" spans="2:23" s="235" customFormat="1" ht="15.65" customHeight="1" x14ac:dyDescent="0.35">
      <c r="B124" s="750"/>
      <c r="C124" s="702"/>
      <c r="D124" s="705"/>
      <c r="E124" s="341" t="s">
        <v>129</v>
      </c>
      <c r="F124" s="296" t="s">
        <v>451</v>
      </c>
      <c r="G124" s="247">
        <v>10</v>
      </c>
      <c r="H124" s="297"/>
      <c r="I124" s="692" t="s">
        <v>195</v>
      </c>
      <c r="J124" s="298"/>
      <c r="K124" s="298"/>
      <c r="L124" s="299"/>
      <c r="M124" s="300"/>
      <c r="N124" s="301">
        <f t="shared" si="42"/>
        <v>0</v>
      </c>
      <c r="O124" s="302">
        <f t="shared" si="50"/>
        <v>0</v>
      </c>
      <c r="P124" s="299"/>
      <c r="Q124" s="300"/>
      <c r="R124" s="301">
        <f t="shared" si="44"/>
        <v>0</v>
      </c>
      <c r="S124" s="302">
        <f t="shared" si="51"/>
        <v>0</v>
      </c>
      <c r="T124" s="303">
        <f t="shared" si="46"/>
        <v>0</v>
      </c>
      <c r="U124" s="303">
        <f t="shared" si="47"/>
        <v>0</v>
      </c>
      <c r="V124" s="304">
        <f t="shared" si="48"/>
        <v>0</v>
      </c>
      <c r="W124" s="302">
        <f t="shared" si="49"/>
        <v>0</v>
      </c>
    </row>
    <row r="125" spans="2:23" s="235" customFormat="1" ht="15.65" customHeight="1" x14ac:dyDescent="0.35">
      <c r="B125" s="750"/>
      <c r="C125" s="702"/>
      <c r="D125" s="705"/>
      <c r="E125" s="341" t="s">
        <v>130</v>
      </c>
      <c r="F125" s="296" t="s">
        <v>451</v>
      </c>
      <c r="G125" s="247">
        <v>40</v>
      </c>
      <c r="H125" s="297"/>
      <c r="I125" s="692" t="s">
        <v>195</v>
      </c>
      <c r="J125" s="298"/>
      <c r="K125" s="298"/>
      <c r="L125" s="299"/>
      <c r="M125" s="300"/>
      <c r="N125" s="301">
        <f t="shared" si="42"/>
        <v>0</v>
      </c>
      <c r="O125" s="302">
        <f t="shared" si="50"/>
        <v>0</v>
      </c>
      <c r="P125" s="299"/>
      <c r="Q125" s="300"/>
      <c r="R125" s="301">
        <f t="shared" si="44"/>
        <v>0</v>
      </c>
      <c r="S125" s="302">
        <f t="shared" si="51"/>
        <v>0</v>
      </c>
      <c r="T125" s="303">
        <f t="shared" si="46"/>
        <v>0</v>
      </c>
      <c r="U125" s="303">
        <f t="shared" si="47"/>
        <v>0</v>
      </c>
      <c r="V125" s="304">
        <f t="shared" si="48"/>
        <v>0</v>
      </c>
      <c r="W125" s="302">
        <f t="shared" si="49"/>
        <v>0</v>
      </c>
    </row>
    <row r="126" spans="2:23" s="235" customFormat="1" ht="15.65" customHeight="1" x14ac:dyDescent="0.35">
      <c r="B126" s="750"/>
      <c r="C126" s="702"/>
      <c r="D126" s="705"/>
      <c r="E126" s="341" t="s">
        <v>226</v>
      </c>
      <c r="F126" s="296" t="s">
        <v>451</v>
      </c>
      <c r="G126" s="247">
        <v>6</v>
      </c>
      <c r="H126" s="297"/>
      <c r="I126" s="692" t="s">
        <v>195</v>
      </c>
      <c r="J126" s="298"/>
      <c r="K126" s="298"/>
      <c r="L126" s="299"/>
      <c r="M126" s="300"/>
      <c r="N126" s="301">
        <f t="shared" si="42"/>
        <v>0</v>
      </c>
      <c r="O126" s="302">
        <f t="shared" si="50"/>
        <v>0</v>
      </c>
      <c r="P126" s="299"/>
      <c r="Q126" s="300"/>
      <c r="R126" s="301">
        <f t="shared" si="44"/>
        <v>0</v>
      </c>
      <c r="S126" s="302">
        <f t="shared" si="51"/>
        <v>0</v>
      </c>
      <c r="T126" s="303">
        <f t="shared" si="46"/>
        <v>0</v>
      </c>
      <c r="U126" s="303">
        <f t="shared" si="47"/>
        <v>0</v>
      </c>
      <c r="V126" s="304">
        <f t="shared" si="48"/>
        <v>0</v>
      </c>
      <c r="W126" s="302">
        <f t="shared" si="49"/>
        <v>0</v>
      </c>
    </row>
    <row r="127" spans="2:23" s="235" customFormat="1" ht="15.65" customHeight="1" x14ac:dyDescent="0.35">
      <c r="B127" s="750"/>
      <c r="C127" s="702"/>
      <c r="D127" s="705"/>
      <c r="E127" s="341" t="s">
        <v>114</v>
      </c>
      <c r="F127" s="296" t="s">
        <v>451</v>
      </c>
      <c r="G127" s="247">
        <v>4</v>
      </c>
      <c r="H127" s="305"/>
      <c r="I127" s="692" t="s">
        <v>195</v>
      </c>
      <c r="J127" s="298"/>
      <c r="K127" s="298"/>
      <c r="L127" s="299"/>
      <c r="M127" s="300"/>
      <c r="N127" s="301">
        <f t="shared" si="42"/>
        <v>0</v>
      </c>
      <c r="O127" s="302">
        <f t="shared" si="50"/>
        <v>0</v>
      </c>
      <c r="P127" s="299"/>
      <c r="Q127" s="300"/>
      <c r="R127" s="301">
        <f t="shared" si="44"/>
        <v>0</v>
      </c>
      <c r="S127" s="302">
        <f t="shared" si="51"/>
        <v>0</v>
      </c>
      <c r="T127" s="303">
        <f t="shared" si="46"/>
        <v>0</v>
      </c>
      <c r="U127" s="303">
        <f t="shared" si="47"/>
        <v>0</v>
      </c>
      <c r="V127" s="304">
        <f t="shared" si="48"/>
        <v>0</v>
      </c>
      <c r="W127" s="302">
        <f>U127*J127</f>
        <v>0</v>
      </c>
    </row>
    <row r="128" spans="2:23" s="235" customFormat="1" ht="15.65" customHeight="1" x14ac:dyDescent="0.35">
      <c r="B128" s="750"/>
      <c r="C128" s="702"/>
      <c r="D128" s="705"/>
      <c r="E128" s="341" t="s">
        <v>115</v>
      </c>
      <c r="F128" s="296" t="s">
        <v>451</v>
      </c>
      <c r="G128" s="247">
        <v>10</v>
      </c>
      <c r="H128" s="305"/>
      <c r="I128" s="692" t="s">
        <v>195</v>
      </c>
      <c r="J128" s="298"/>
      <c r="K128" s="298"/>
      <c r="L128" s="299"/>
      <c r="M128" s="300"/>
      <c r="N128" s="301">
        <f t="shared" si="42"/>
        <v>0</v>
      </c>
      <c r="O128" s="302">
        <f t="shared" si="50"/>
        <v>0</v>
      </c>
      <c r="P128" s="299"/>
      <c r="Q128" s="300"/>
      <c r="R128" s="301">
        <f t="shared" si="44"/>
        <v>0</v>
      </c>
      <c r="S128" s="302">
        <f t="shared" si="51"/>
        <v>0</v>
      </c>
      <c r="T128" s="303">
        <f t="shared" si="46"/>
        <v>0</v>
      </c>
      <c r="U128" s="303">
        <f t="shared" si="47"/>
        <v>0</v>
      </c>
      <c r="V128" s="304">
        <f t="shared" si="48"/>
        <v>0</v>
      </c>
      <c r="W128" s="302">
        <f t="shared" ref="W128:W148" si="52">U128*J128</f>
        <v>0</v>
      </c>
    </row>
    <row r="129" spans="2:23" s="235" customFormat="1" ht="15.65" customHeight="1" x14ac:dyDescent="0.35">
      <c r="B129" s="750"/>
      <c r="C129" s="702"/>
      <c r="D129" s="705"/>
      <c r="E129" s="341" t="s">
        <v>116</v>
      </c>
      <c r="F129" s="296" t="s">
        <v>451</v>
      </c>
      <c r="G129" s="247">
        <v>18</v>
      </c>
      <c r="H129" s="305"/>
      <c r="I129" s="692" t="s">
        <v>195</v>
      </c>
      <c r="J129" s="298"/>
      <c r="K129" s="298"/>
      <c r="L129" s="299"/>
      <c r="M129" s="300"/>
      <c r="N129" s="301">
        <f t="shared" si="42"/>
        <v>0</v>
      </c>
      <c r="O129" s="302">
        <f t="shared" si="50"/>
        <v>0</v>
      </c>
      <c r="P129" s="299"/>
      <c r="Q129" s="300"/>
      <c r="R129" s="301">
        <f t="shared" si="44"/>
        <v>0</v>
      </c>
      <c r="S129" s="302">
        <f t="shared" si="51"/>
        <v>0</v>
      </c>
      <c r="T129" s="303">
        <f t="shared" si="46"/>
        <v>0</v>
      </c>
      <c r="U129" s="303">
        <f t="shared" si="47"/>
        <v>0</v>
      </c>
      <c r="V129" s="304">
        <f t="shared" si="48"/>
        <v>0</v>
      </c>
      <c r="W129" s="302">
        <f t="shared" si="52"/>
        <v>0</v>
      </c>
    </row>
    <row r="130" spans="2:23" s="235" customFormat="1" ht="15.65" customHeight="1" x14ac:dyDescent="0.35">
      <c r="B130" s="750"/>
      <c r="C130" s="702"/>
      <c r="D130" s="705"/>
      <c r="E130" s="341" t="s">
        <v>117</v>
      </c>
      <c r="F130" s="296" t="s">
        <v>451</v>
      </c>
      <c r="G130" s="247">
        <v>22</v>
      </c>
      <c r="H130" s="305"/>
      <c r="I130" s="692" t="s">
        <v>195</v>
      </c>
      <c r="J130" s="298"/>
      <c r="K130" s="298"/>
      <c r="L130" s="299"/>
      <c r="M130" s="300"/>
      <c r="N130" s="301">
        <f t="shared" si="42"/>
        <v>0</v>
      </c>
      <c r="O130" s="302">
        <f t="shared" si="50"/>
        <v>0</v>
      </c>
      <c r="P130" s="299"/>
      <c r="Q130" s="300"/>
      <c r="R130" s="301">
        <f t="shared" si="44"/>
        <v>0</v>
      </c>
      <c r="S130" s="302">
        <f t="shared" si="51"/>
        <v>0</v>
      </c>
      <c r="T130" s="303">
        <f t="shared" si="46"/>
        <v>0</v>
      </c>
      <c r="U130" s="303">
        <f t="shared" si="47"/>
        <v>0</v>
      </c>
      <c r="V130" s="304">
        <f t="shared" si="48"/>
        <v>0</v>
      </c>
      <c r="W130" s="302">
        <f t="shared" si="52"/>
        <v>0</v>
      </c>
    </row>
    <row r="131" spans="2:23" s="235" customFormat="1" ht="15.65" customHeight="1" x14ac:dyDescent="0.35">
      <c r="B131" s="750"/>
      <c r="C131" s="702"/>
      <c r="D131" s="705"/>
      <c r="E131" s="341" t="s">
        <v>118</v>
      </c>
      <c r="F131" s="296" t="s">
        <v>451</v>
      </c>
      <c r="G131" s="247">
        <v>10</v>
      </c>
      <c r="H131" s="305"/>
      <c r="I131" s="692" t="s">
        <v>195</v>
      </c>
      <c r="J131" s="298"/>
      <c r="K131" s="298"/>
      <c r="L131" s="299"/>
      <c r="M131" s="300"/>
      <c r="N131" s="301">
        <f t="shared" si="42"/>
        <v>0</v>
      </c>
      <c r="O131" s="302">
        <f t="shared" si="50"/>
        <v>0</v>
      </c>
      <c r="P131" s="299"/>
      <c r="Q131" s="300"/>
      <c r="R131" s="301">
        <f t="shared" si="44"/>
        <v>0</v>
      </c>
      <c r="S131" s="302">
        <f t="shared" si="51"/>
        <v>0</v>
      </c>
      <c r="T131" s="303">
        <f t="shared" si="46"/>
        <v>0</v>
      </c>
      <c r="U131" s="303">
        <f t="shared" si="47"/>
        <v>0</v>
      </c>
      <c r="V131" s="304">
        <f t="shared" si="48"/>
        <v>0</v>
      </c>
      <c r="W131" s="302">
        <f t="shared" si="52"/>
        <v>0</v>
      </c>
    </row>
    <row r="132" spans="2:23" s="235" customFormat="1" ht="15.65" customHeight="1" x14ac:dyDescent="0.35">
      <c r="B132" s="750"/>
      <c r="C132" s="702"/>
      <c r="D132" s="705"/>
      <c r="E132" s="341" t="s">
        <v>119</v>
      </c>
      <c r="F132" s="296" t="s">
        <v>451</v>
      </c>
      <c r="G132" s="247">
        <v>8</v>
      </c>
      <c r="H132" s="305"/>
      <c r="I132" s="692" t="s">
        <v>195</v>
      </c>
      <c r="J132" s="298"/>
      <c r="K132" s="298"/>
      <c r="L132" s="299"/>
      <c r="M132" s="300"/>
      <c r="N132" s="301">
        <f t="shared" si="42"/>
        <v>0</v>
      </c>
      <c r="O132" s="302">
        <f t="shared" si="50"/>
        <v>0</v>
      </c>
      <c r="P132" s="299"/>
      <c r="Q132" s="300"/>
      <c r="R132" s="301">
        <f t="shared" si="44"/>
        <v>0</v>
      </c>
      <c r="S132" s="302">
        <f t="shared" si="51"/>
        <v>0</v>
      </c>
      <c r="T132" s="303">
        <f t="shared" si="46"/>
        <v>0</v>
      </c>
      <c r="U132" s="303">
        <f t="shared" si="47"/>
        <v>0</v>
      </c>
      <c r="V132" s="304">
        <f t="shared" si="48"/>
        <v>0</v>
      </c>
      <c r="W132" s="302">
        <f t="shared" si="52"/>
        <v>0</v>
      </c>
    </row>
    <row r="133" spans="2:23" s="235" customFormat="1" ht="15.65" customHeight="1" x14ac:dyDescent="0.35">
      <c r="B133" s="750"/>
      <c r="C133" s="702"/>
      <c r="D133" s="705"/>
      <c r="E133" s="341" t="s">
        <v>120</v>
      </c>
      <c r="F133" s="296" t="s">
        <v>451</v>
      </c>
      <c r="G133" s="247">
        <v>5</v>
      </c>
      <c r="H133" s="305"/>
      <c r="I133" s="692" t="s">
        <v>195</v>
      </c>
      <c r="J133" s="298"/>
      <c r="K133" s="298"/>
      <c r="L133" s="299"/>
      <c r="M133" s="300"/>
      <c r="N133" s="301">
        <f t="shared" si="42"/>
        <v>0</v>
      </c>
      <c r="O133" s="302">
        <f t="shared" si="50"/>
        <v>0</v>
      </c>
      <c r="P133" s="299"/>
      <c r="Q133" s="300"/>
      <c r="R133" s="301">
        <f t="shared" si="44"/>
        <v>0</v>
      </c>
      <c r="S133" s="302">
        <f t="shared" si="51"/>
        <v>0</v>
      </c>
      <c r="T133" s="303">
        <f>N133+R133</f>
        <v>0</v>
      </c>
      <c r="U133" s="303">
        <f t="shared" si="47"/>
        <v>0</v>
      </c>
      <c r="V133" s="304">
        <f t="shared" si="48"/>
        <v>0</v>
      </c>
      <c r="W133" s="302">
        <f t="shared" si="52"/>
        <v>0</v>
      </c>
    </row>
    <row r="134" spans="2:23" s="235" customFormat="1" ht="15.65" customHeight="1" x14ac:dyDescent="0.35">
      <c r="B134" s="750"/>
      <c r="C134" s="702"/>
      <c r="D134" s="705"/>
      <c r="E134" s="341" t="s">
        <v>121</v>
      </c>
      <c r="F134" s="296" t="s">
        <v>451</v>
      </c>
      <c r="G134" s="247">
        <v>4</v>
      </c>
      <c r="H134" s="305"/>
      <c r="I134" s="692" t="s">
        <v>195</v>
      </c>
      <c r="J134" s="298"/>
      <c r="K134" s="298"/>
      <c r="L134" s="299"/>
      <c r="M134" s="300"/>
      <c r="N134" s="301">
        <f t="shared" si="42"/>
        <v>0</v>
      </c>
      <c r="O134" s="302">
        <f t="shared" si="50"/>
        <v>0</v>
      </c>
      <c r="P134" s="299"/>
      <c r="Q134" s="300"/>
      <c r="R134" s="301">
        <f t="shared" si="44"/>
        <v>0</v>
      </c>
      <c r="S134" s="302">
        <f t="shared" si="51"/>
        <v>0</v>
      </c>
      <c r="T134" s="303">
        <f t="shared" ref="T134:T148" si="53">N134+R134</f>
        <v>0</v>
      </c>
      <c r="U134" s="303">
        <f t="shared" si="47"/>
        <v>0</v>
      </c>
      <c r="V134" s="304">
        <f t="shared" si="48"/>
        <v>0</v>
      </c>
      <c r="W134" s="302">
        <f t="shared" si="52"/>
        <v>0</v>
      </c>
    </row>
    <row r="135" spans="2:23" s="235" customFormat="1" ht="15.65" customHeight="1" x14ac:dyDescent="0.35">
      <c r="B135" s="750"/>
      <c r="C135" s="702"/>
      <c r="D135" s="705"/>
      <c r="E135" s="341" t="s">
        <v>122</v>
      </c>
      <c r="F135" s="296" t="s">
        <v>451</v>
      </c>
      <c r="G135" s="247">
        <v>1</v>
      </c>
      <c r="H135" s="305"/>
      <c r="I135" s="692" t="s">
        <v>195</v>
      </c>
      <c r="J135" s="298"/>
      <c r="K135" s="298"/>
      <c r="L135" s="299"/>
      <c r="M135" s="300"/>
      <c r="N135" s="301">
        <f t="shared" si="42"/>
        <v>0</v>
      </c>
      <c r="O135" s="302">
        <f t="shared" si="50"/>
        <v>0</v>
      </c>
      <c r="P135" s="299"/>
      <c r="Q135" s="300"/>
      <c r="R135" s="301">
        <f t="shared" si="44"/>
        <v>0</v>
      </c>
      <c r="S135" s="302">
        <f t="shared" si="51"/>
        <v>0</v>
      </c>
      <c r="T135" s="303">
        <f t="shared" si="53"/>
        <v>0</v>
      </c>
      <c r="U135" s="303">
        <f t="shared" si="47"/>
        <v>0</v>
      </c>
      <c r="V135" s="304">
        <f t="shared" si="48"/>
        <v>0</v>
      </c>
      <c r="W135" s="302">
        <f t="shared" si="52"/>
        <v>0</v>
      </c>
    </row>
    <row r="136" spans="2:23" s="235" customFormat="1" ht="15.65" customHeight="1" x14ac:dyDescent="0.35">
      <c r="B136" s="750"/>
      <c r="C136" s="702"/>
      <c r="D136" s="705"/>
      <c r="E136" s="341" t="s">
        <v>123</v>
      </c>
      <c r="F136" s="296" t="s">
        <v>451</v>
      </c>
      <c r="G136" s="247">
        <v>2</v>
      </c>
      <c r="H136" s="305"/>
      <c r="I136" s="692" t="s">
        <v>195</v>
      </c>
      <c r="J136" s="298"/>
      <c r="K136" s="298"/>
      <c r="L136" s="299"/>
      <c r="M136" s="300"/>
      <c r="N136" s="301">
        <f t="shared" si="42"/>
        <v>0</v>
      </c>
      <c r="O136" s="302">
        <f t="shared" si="50"/>
        <v>0</v>
      </c>
      <c r="P136" s="299"/>
      <c r="Q136" s="300"/>
      <c r="R136" s="301">
        <f t="shared" si="44"/>
        <v>0</v>
      </c>
      <c r="S136" s="302">
        <f t="shared" si="51"/>
        <v>0</v>
      </c>
      <c r="T136" s="303">
        <f t="shared" si="53"/>
        <v>0</v>
      </c>
      <c r="U136" s="303">
        <f t="shared" si="47"/>
        <v>0</v>
      </c>
      <c r="V136" s="304">
        <f t="shared" si="48"/>
        <v>0</v>
      </c>
      <c r="W136" s="302">
        <f t="shared" si="52"/>
        <v>0</v>
      </c>
    </row>
    <row r="137" spans="2:23" s="235" customFormat="1" ht="15.65" customHeight="1" x14ac:dyDescent="0.35">
      <c r="B137" s="750"/>
      <c r="C137" s="702"/>
      <c r="D137" s="705"/>
      <c r="E137" s="342" t="s">
        <v>124</v>
      </c>
      <c r="F137" s="296" t="s">
        <v>451</v>
      </c>
      <c r="G137" s="247">
        <v>7</v>
      </c>
      <c r="H137" s="305"/>
      <c r="I137" s="692" t="s">
        <v>195</v>
      </c>
      <c r="J137" s="298"/>
      <c r="K137" s="298"/>
      <c r="L137" s="299"/>
      <c r="M137" s="300"/>
      <c r="N137" s="301">
        <f t="shared" si="42"/>
        <v>0</v>
      </c>
      <c r="O137" s="302">
        <f t="shared" si="50"/>
        <v>0</v>
      </c>
      <c r="P137" s="299"/>
      <c r="Q137" s="300"/>
      <c r="R137" s="301">
        <f t="shared" si="44"/>
        <v>0</v>
      </c>
      <c r="S137" s="302">
        <f t="shared" si="51"/>
        <v>0</v>
      </c>
      <c r="T137" s="303">
        <f t="shared" si="53"/>
        <v>0</v>
      </c>
      <c r="U137" s="303">
        <f t="shared" si="47"/>
        <v>0</v>
      </c>
      <c r="V137" s="304">
        <f t="shared" si="48"/>
        <v>0</v>
      </c>
      <c r="W137" s="302">
        <f t="shared" si="52"/>
        <v>0</v>
      </c>
    </row>
    <row r="138" spans="2:23" s="235" customFormat="1" ht="15.65" customHeight="1" x14ac:dyDescent="0.35">
      <c r="B138" s="750"/>
      <c r="C138" s="702"/>
      <c r="D138" s="705"/>
      <c r="E138" s="342" t="s">
        <v>125</v>
      </c>
      <c r="F138" s="296" t="s">
        <v>451</v>
      </c>
      <c r="G138" s="247">
        <v>7</v>
      </c>
      <c r="H138" s="305"/>
      <c r="I138" s="692" t="s">
        <v>195</v>
      </c>
      <c r="J138" s="298"/>
      <c r="K138" s="298"/>
      <c r="L138" s="299"/>
      <c r="M138" s="300"/>
      <c r="N138" s="301">
        <f t="shared" si="42"/>
        <v>0</v>
      </c>
      <c r="O138" s="302">
        <f t="shared" si="50"/>
        <v>0</v>
      </c>
      <c r="P138" s="299"/>
      <c r="Q138" s="300"/>
      <c r="R138" s="301">
        <f t="shared" si="44"/>
        <v>0</v>
      </c>
      <c r="S138" s="302">
        <f t="shared" si="51"/>
        <v>0</v>
      </c>
      <c r="T138" s="303">
        <f t="shared" si="53"/>
        <v>0</v>
      </c>
      <c r="U138" s="303">
        <f t="shared" si="47"/>
        <v>0</v>
      </c>
      <c r="V138" s="304">
        <f t="shared" si="48"/>
        <v>0</v>
      </c>
      <c r="W138" s="302">
        <f t="shared" si="52"/>
        <v>0</v>
      </c>
    </row>
    <row r="139" spans="2:23" s="235" customFormat="1" ht="15.65" customHeight="1" x14ac:dyDescent="0.35">
      <c r="B139" s="750"/>
      <c r="C139" s="702"/>
      <c r="D139" s="705"/>
      <c r="E139" s="341" t="s">
        <v>126</v>
      </c>
      <c r="F139" s="296" t="s">
        <v>451</v>
      </c>
      <c r="G139" s="247">
        <v>2</v>
      </c>
      <c r="H139" s="305"/>
      <c r="I139" s="692" t="s">
        <v>195</v>
      </c>
      <c r="J139" s="298"/>
      <c r="K139" s="298"/>
      <c r="L139" s="299"/>
      <c r="M139" s="300"/>
      <c r="N139" s="301">
        <f t="shared" si="42"/>
        <v>0</v>
      </c>
      <c r="O139" s="302">
        <f>N139*1.2</f>
        <v>0</v>
      </c>
      <c r="P139" s="299"/>
      <c r="Q139" s="300"/>
      <c r="R139" s="301">
        <f t="shared" si="44"/>
        <v>0</v>
      </c>
      <c r="S139" s="302">
        <f t="shared" si="51"/>
        <v>0</v>
      </c>
      <c r="T139" s="303">
        <f t="shared" si="53"/>
        <v>0</v>
      </c>
      <c r="U139" s="303">
        <f>O139+S139</f>
        <v>0</v>
      </c>
      <c r="V139" s="304">
        <f t="shared" si="48"/>
        <v>0</v>
      </c>
      <c r="W139" s="302">
        <f t="shared" si="52"/>
        <v>0</v>
      </c>
    </row>
    <row r="140" spans="2:23" s="235" customFormat="1" ht="15.65" customHeight="1" x14ac:dyDescent="0.35">
      <c r="B140" s="750"/>
      <c r="C140" s="702"/>
      <c r="D140" s="705"/>
      <c r="E140" s="341" t="s">
        <v>227</v>
      </c>
      <c r="F140" s="296" t="s">
        <v>451</v>
      </c>
      <c r="G140" s="247">
        <v>6</v>
      </c>
      <c r="H140" s="305"/>
      <c r="I140" s="692" t="s">
        <v>195</v>
      </c>
      <c r="J140" s="298"/>
      <c r="K140" s="298"/>
      <c r="L140" s="299"/>
      <c r="M140" s="300"/>
      <c r="N140" s="301">
        <f t="shared" si="42"/>
        <v>0</v>
      </c>
      <c r="O140" s="302">
        <f>N140*1.2</f>
        <v>0</v>
      </c>
      <c r="P140" s="299"/>
      <c r="Q140" s="300"/>
      <c r="R140" s="301">
        <f t="shared" si="44"/>
        <v>0</v>
      </c>
      <c r="S140" s="302">
        <f t="shared" si="51"/>
        <v>0</v>
      </c>
      <c r="T140" s="303">
        <f t="shared" si="53"/>
        <v>0</v>
      </c>
      <c r="U140" s="303">
        <f>O140+S140</f>
        <v>0</v>
      </c>
      <c r="V140" s="304">
        <f t="shared" si="48"/>
        <v>0</v>
      </c>
      <c r="W140" s="302">
        <f t="shared" si="52"/>
        <v>0</v>
      </c>
    </row>
    <row r="141" spans="2:23" s="235" customFormat="1" ht="14.5" customHeight="1" x14ac:dyDescent="0.35">
      <c r="B141" s="750"/>
      <c r="C141" s="702"/>
      <c r="D141" s="705"/>
      <c r="E141" s="245" t="s">
        <v>78</v>
      </c>
      <c r="F141" s="296" t="s">
        <v>451</v>
      </c>
      <c r="G141" s="247">
        <v>103</v>
      </c>
      <c r="H141" s="306"/>
      <c r="I141" s="692" t="s">
        <v>195</v>
      </c>
      <c r="J141" s="298"/>
      <c r="K141" s="298"/>
      <c r="L141" s="299"/>
      <c r="M141" s="300"/>
      <c r="N141" s="301">
        <f>L141-(L141*M141)</f>
        <v>0</v>
      </c>
      <c r="O141" s="302">
        <f t="shared" ref="O141:O148" si="54">N141*1.2</f>
        <v>0</v>
      </c>
      <c r="P141" s="299"/>
      <c r="Q141" s="300"/>
      <c r="R141" s="301">
        <f t="shared" si="44"/>
        <v>0</v>
      </c>
      <c r="S141" s="302">
        <f t="shared" si="51"/>
        <v>0</v>
      </c>
      <c r="T141" s="303">
        <f t="shared" si="53"/>
        <v>0</v>
      </c>
      <c r="U141" s="303">
        <f t="shared" ref="U141:U148" si="55">O141+S141</f>
        <v>0</v>
      </c>
      <c r="V141" s="304">
        <f t="shared" si="48"/>
        <v>0</v>
      </c>
      <c r="W141" s="302">
        <f t="shared" si="52"/>
        <v>0</v>
      </c>
    </row>
    <row r="142" spans="2:23" s="235" customFormat="1" ht="15.65" customHeight="1" x14ac:dyDescent="0.35">
      <c r="B142" s="750"/>
      <c r="C142" s="702"/>
      <c r="D142" s="705"/>
      <c r="E142" s="245" t="s">
        <v>79</v>
      </c>
      <c r="F142" s="296" t="s">
        <v>451</v>
      </c>
      <c r="G142" s="247">
        <v>2</v>
      </c>
      <c r="H142" s="307"/>
      <c r="I142" s="692" t="s">
        <v>195</v>
      </c>
      <c r="J142" s="298"/>
      <c r="K142" s="298"/>
      <c r="L142" s="299"/>
      <c r="M142" s="300"/>
      <c r="N142" s="301">
        <f>L142-(L142*M142)</f>
        <v>0</v>
      </c>
      <c r="O142" s="302">
        <f t="shared" si="54"/>
        <v>0</v>
      </c>
      <c r="P142" s="299"/>
      <c r="Q142" s="300"/>
      <c r="R142" s="301">
        <f t="shared" si="44"/>
        <v>0</v>
      </c>
      <c r="S142" s="302">
        <f t="shared" si="51"/>
        <v>0</v>
      </c>
      <c r="T142" s="303">
        <f t="shared" si="53"/>
        <v>0</v>
      </c>
      <c r="U142" s="303">
        <f t="shared" si="55"/>
        <v>0</v>
      </c>
      <c r="V142" s="304">
        <f t="shared" si="48"/>
        <v>0</v>
      </c>
      <c r="W142" s="302">
        <f t="shared" si="52"/>
        <v>0</v>
      </c>
    </row>
    <row r="143" spans="2:23" s="235" customFormat="1" ht="15.65" customHeight="1" x14ac:dyDescent="0.35">
      <c r="B143" s="750"/>
      <c r="C143" s="702"/>
      <c r="D143" s="705"/>
      <c r="E143" s="245" t="s">
        <v>80</v>
      </c>
      <c r="F143" s="296" t="s">
        <v>451</v>
      </c>
      <c r="G143" s="247">
        <v>2</v>
      </c>
      <c r="H143" s="306"/>
      <c r="I143" s="692" t="s">
        <v>195</v>
      </c>
      <c r="J143" s="298"/>
      <c r="K143" s="298"/>
      <c r="L143" s="299"/>
      <c r="M143" s="300"/>
      <c r="N143" s="301">
        <f>L143-(L143*M143)</f>
        <v>0</v>
      </c>
      <c r="O143" s="302">
        <f t="shared" si="54"/>
        <v>0</v>
      </c>
      <c r="P143" s="299"/>
      <c r="Q143" s="300"/>
      <c r="R143" s="301">
        <f t="shared" si="44"/>
        <v>0</v>
      </c>
      <c r="S143" s="302">
        <f t="shared" si="51"/>
        <v>0</v>
      </c>
      <c r="T143" s="303">
        <f t="shared" si="53"/>
        <v>0</v>
      </c>
      <c r="U143" s="303">
        <f t="shared" si="55"/>
        <v>0</v>
      </c>
      <c r="V143" s="304">
        <f t="shared" si="48"/>
        <v>0</v>
      </c>
      <c r="W143" s="302">
        <f t="shared" si="52"/>
        <v>0</v>
      </c>
    </row>
    <row r="144" spans="2:23" s="235" customFormat="1" ht="15.65" customHeight="1" x14ac:dyDescent="0.35">
      <c r="B144" s="750"/>
      <c r="C144" s="702"/>
      <c r="D144" s="705"/>
      <c r="E144" s="245" t="s">
        <v>107</v>
      </c>
      <c r="F144" s="296" t="s">
        <v>451</v>
      </c>
      <c r="G144" s="247">
        <v>1</v>
      </c>
      <c r="H144" s="306"/>
      <c r="I144" s="692" t="s">
        <v>195</v>
      </c>
      <c r="J144" s="298"/>
      <c r="K144" s="298"/>
      <c r="L144" s="299"/>
      <c r="M144" s="300"/>
      <c r="N144" s="301">
        <f t="shared" ref="N144:N148" si="56">L144-(L144*M144)</f>
        <v>0</v>
      </c>
      <c r="O144" s="302">
        <f t="shared" si="54"/>
        <v>0</v>
      </c>
      <c r="P144" s="299"/>
      <c r="Q144" s="300"/>
      <c r="R144" s="301">
        <f t="shared" si="44"/>
        <v>0</v>
      </c>
      <c r="S144" s="302">
        <f t="shared" si="51"/>
        <v>0</v>
      </c>
      <c r="T144" s="303">
        <f t="shared" si="53"/>
        <v>0</v>
      </c>
      <c r="U144" s="303">
        <f t="shared" si="55"/>
        <v>0</v>
      </c>
      <c r="V144" s="304">
        <f t="shared" si="48"/>
        <v>0</v>
      </c>
      <c r="W144" s="302">
        <f t="shared" si="52"/>
        <v>0</v>
      </c>
    </row>
    <row r="145" spans="2:23" s="235" customFormat="1" ht="15.65" customHeight="1" x14ac:dyDescent="0.35">
      <c r="B145" s="750"/>
      <c r="C145" s="702"/>
      <c r="D145" s="705"/>
      <c r="E145" s="245" t="s">
        <v>113</v>
      </c>
      <c r="F145" s="296" t="s">
        <v>451</v>
      </c>
      <c r="G145" s="247">
        <v>1</v>
      </c>
      <c r="H145" s="306"/>
      <c r="I145" s="692" t="s">
        <v>195</v>
      </c>
      <c r="J145" s="298"/>
      <c r="K145" s="298"/>
      <c r="L145" s="299"/>
      <c r="M145" s="300"/>
      <c r="N145" s="301">
        <f t="shared" si="56"/>
        <v>0</v>
      </c>
      <c r="O145" s="302">
        <f t="shared" si="54"/>
        <v>0</v>
      </c>
      <c r="P145" s="299"/>
      <c r="Q145" s="300"/>
      <c r="R145" s="301">
        <f t="shared" si="44"/>
        <v>0</v>
      </c>
      <c r="S145" s="302">
        <f t="shared" si="51"/>
        <v>0</v>
      </c>
      <c r="T145" s="303">
        <f t="shared" si="53"/>
        <v>0</v>
      </c>
      <c r="U145" s="303">
        <f t="shared" si="55"/>
        <v>0</v>
      </c>
      <c r="V145" s="304">
        <f t="shared" si="48"/>
        <v>0</v>
      </c>
      <c r="W145" s="302">
        <f t="shared" si="52"/>
        <v>0</v>
      </c>
    </row>
    <row r="146" spans="2:23" s="235" customFormat="1" ht="15.65" customHeight="1" x14ac:dyDescent="0.35">
      <c r="B146" s="750"/>
      <c r="C146" s="702"/>
      <c r="D146" s="705"/>
      <c r="E146" s="342" t="s">
        <v>650</v>
      </c>
      <c r="F146" s="296" t="s">
        <v>451</v>
      </c>
      <c r="G146" s="247">
        <v>1</v>
      </c>
      <c r="H146" s="306"/>
      <c r="I146" s="692" t="s">
        <v>195</v>
      </c>
      <c r="J146" s="298"/>
      <c r="K146" s="298"/>
      <c r="L146" s="299"/>
      <c r="M146" s="300"/>
      <c r="N146" s="301">
        <f t="shared" si="56"/>
        <v>0</v>
      </c>
      <c r="O146" s="302">
        <f t="shared" si="54"/>
        <v>0</v>
      </c>
      <c r="P146" s="299"/>
      <c r="Q146" s="300"/>
      <c r="R146" s="301">
        <f t="shared" si="44"/>
        <v>0</v>
      </c>
      <c r="S146" s="302">
        <f t="shared" si="51"/>
        <v>0</v>
      </c>
      <c r="T146" s="303">
        <f t="shared" si="53"/>
        <v>0</v>
      </c>
      <c r="U146" s="303">
        <f t="shared" si="55"/>
        <v>0</v>
      </c>
      <c r="V146" s="304">
        <f t="shared" si="48"/>
        <v>0</v>
      </c>
      <c r="W146" s="302">
        <f t="shared" si="52"/>
        <v>0</v>
      </c>
    </row>
    <row r="147" spans="2:23" s="235" customFormat="1" ht="15.65" customHeight="1" x14ac:dyDescent="0.35">
      <c r="B147" s="750"/>
      <c r="C147" s="702"/>
      <c r="D147" s="705"/>
      <c r="E147" s="342" t="s">
        <v>228</v>
      </c>
      <c r="F147" s="296" t="s">
        <v>451</v>
      </c>
      <c r="G147" s="247">
        <v>2</v>
      </c>
      <c r="H147" s="306"/>
      <c r="I147" s="692" t="s">
        <v>195</v>
      </c>
      <c r="J147" s="298"/>
      <c r="K147" s="298"/>
      <c r="L147" s="299"/>
      <c r="M147" s="300"/>
      <c r="N147" s="301">
        <f t="shared" si="56"/>
        <v>0</v>
      </c>
      <c r="O147" s="302">
        <f t="shared" si="54"/>
        <v>0</v>
      </c>
      <c r="P147" s="299"/>
      <c r="Q147" s="300"/>
      <c r="R147" s="301">
        <f t="shared" si="44"/>
        <v>0</v>
      </c>
      <c r="S147" s="302">
        <f t="shared" si="51"/>
        <v>0</v>
      </c>
      <c r="T147" s="303">
        <f t="shared" si="53"/>
        <v>0</v>
      </c>
      <c r="U147" s="303">
        <f t="shared" si="55"/>
        <v>0</v>
      </c>
      <c r="V147" s="304">
        <f t="shared" si="48"/>
        <v>0</v>
      </c>
      <c r="W147" s="302">
        <f t="shared" si="52"/>
        <v>0</v>
      </c>
    </row>
    <row r="148" spans="2:23" s="235" customFormat="1" ht="15.65" customHeight="1" x14ac:dyDescent="0.35">
      <c r="B148" s="750"/>
      <c r="C148" s="702"/>
      <c r="D148" s="705"/>
      <c r="E148" s="342" t="s">
        <v>229</v>
      </c>
      <c r="F148" s="296" t="s">
        <v>451</v>
      </c>
      <c r="G148" s="247">
        <v>1200</v>
      </c>
      <c r="H148" s="306"/>
      <c r="I148" s="692" t="s">
        <v>195</v>
      </c>
      <c r="J148" s="298"/>
      <c r="K148" s="298"/>
      <c r="L148" s="299"/>
      <c r="M148" s="300"/>
      <c r="N148" s="301">
        <f t="shared" si="56"/>
        <v>0</v>
      </c>
      <c r="O148" s="302">
        <f t="shared" si="54"/>
        <v>0</v>
      </c>
      <c r="P148" s="299"/>
      <c r="Q148" s="300"/>
      <c r="R148" s="301">
        <f t="shared" si="44"/>
        <v>0</v>
      </c>
      <c r="S148" s="302">
        <f t="shared" si="51"/>
        <v>0</v>
      </c>
      <c r="T148" s="303">
        <f t="shared" si="53"/>
        <v>0</v>
      </c>
      <c r="U148" s="303">
        <f t="shared" si="55"/>
        <v>0</v>
      </c>
      <c r="V148" s="304">
        <f t="shared" si="48"/>
        <v>0</v>
      </c>
      <c r="W148" s="302">
        <f t="shared" si="52"/>
        <v>0</v>
      </c>
    </row>
    <row r="149" spans="2:23" s="235" customFormat="1" ht="44.5" customHeight="1" thickBot="1" x14ac:dyDescent="0.4">
      <c r="B149" s="750"/>
      <c r="C149" s="702"/>
      <c r="D149" s="695" t="s">
        <v>246</v>
      </c>
      <c r="E149" s="696"/>
      <c r="F149" s="696"/>
      <c r="G149" s="696"/>
      <c r="H149" s="696"/>
      <c r="I149" s="696"/>
      <c r="J149" s="696"/>
      <c r="K149" s="696"/>
      <c r="L149" s="696"/>
      <c r="M149" s="696"/>
      <c r="N149" s="696"/>
      <c r="O149" s="696"/>
      <c r="P149" s="696"/>
      <c r="Q149" s="696"/>
      <c r="R149" s="696"/>
      <c r="S149" s="696"/>
      <c r="T149" s="696"/>
      <c r="U149" s="697"/>
      <c r="V149" s="439">
        <f>SUM(V103:V148)</f>
        <v>0</v>
      </c>
      <c r="W149" s="440">
        <f>SUM(W103:W148)</f>
        <v>0</v>
      </c>
    </row>
    <row r="150" spans="2:23" s="235" customFormat="1" ht="14.5" customHeight="1" x14ac:dyDescent="0.35">
      <c r="B150" s="750"/>
      <c r="C150" s="702"/>
      <c r="D150" s="706" t="s">
        <v>230</v>
      </c>
      <c r="E150" s="237" t="s">
        <v>132</v>
      </c>
      <c r="F150" s="441" t="s">
        <v>452</v>
      </c>
      <c r="G150" s="310">
        <v>1</v>
      </c>
      <c r="H150" s="311"/>
      <c r="I150" s="689" t="s">
        <v>195</v>
      </c>
      <c r="J150" s="289"/>
      <c r="K150" s="289"/>
      <c r="L150" s="290"/>
      <c r="M150" s="291"/>
      <c r="N150" s="292">
        <f t="shared" ref="N150:N164" si="57">L150-(L150*M150)</f>
        <v>0</v>
      </c>
      <c r="O150" s="293">
        <f t="shared" ref="O150:O164" si="58">N150*1.2</f>
        <v>0</v>
      </c>
      <c r="P150" s="290"/>
      <c r="Q150" s="291"/>
      <c r="R150" s="292">
        <f t="shared" ref="R150:R164" si="59">P150-(P150*Q150)</f>
        <v>0</v>
      </c>
      <c r="S150" s="293">
        <f t="shared" ref="S150:S164" si="60">R150*1.2</f>
        <v>0</v>
      </c>
      <c r="T150" s="294">
        <f t="shared" ref="T150:T164" si="61">N150+R150</f>
        <v>0</v>
      </c>
      <c r="U150" s="294">
        <f t="shared" ref="U150:U164" si="62">O150+S150</f>
        <v>0</v>
      </c>
      <c r="V150" s="295">
        <f t="shared" ref="V150:V164" si="63">T150*J150</f>
        <v>0</v>
      </c>
      <c r="W150" s="293">
        <f t="shared" ref="W150:W164" si="64">U150*J150</f>
        <v>0</v>
      </c>
    </row>
    <row r="151" spans="2:23" s="235" customFormat="1" ht="15.65" customHeight="1" x14ac:dyDescent="0.35">
      <c r="B151" s="750"/>
      <c r="C151" s="702"/>
      <c r="D151" s="707"/>
      <c r="E151" s="312" t="s">
        <v>105</v>
      </c>
      <c r="F151" s="313" t="s">
        <v>452</v>
      </c>
      <c r="G151" s="314">
        <v>1</v>
      </c>
      <c r="H151" s="307"/>
      <c r="I151" s="690" t="s">
        <v>195</v>
      </c>
      <c r="J151" s="298"/>
      <c r="K151" s="298"/>
      <c r="L151" s="299"/>
      <c r="M151" s="300"/>
      <c r="N151" s="301">
        <f t="shared" si="57"/>
        <v>0</v>
      </c>
      <c r="O151" s="302">
        <f t="shared" si="58"/>
        <v>0</v>
      </c>
      <c r="P151" s="299"/>
      <c r="Q151" s="300"/>
      <c r="R151" s="301">
        <f t="shared" si="59"/>
        <v>0</v>
      </c>
      <c r="S151" s="302">
        <f t="shared" si="60"/>
        <v>0</v>
      </c>
      <c r="T151" s="303">
        <f t="shared" si="61"/>
        <v>0</v>
      </c>
      <c r="U151" s="303">
        <f t="shared" si="62"/>
        <v>0</v>
      </c>
      <c r="V151" s="304">
        <f t="shared" si="63"/>
        <v>0</v>
      </c>
      <c r="W151" s="302">
        <f t="shared" si="64"/>
        <v>0</v>
      </c>
    </row>
    <row r="152" spans="2:23" s="235" customFormat="1" ht="15.65" customHeight="1" x14ac:dyDescent="0.35">
      <c r="B152" s="750"/>
      <c r="C152" s="702"/>
      <c r="D152" s="707"/>
      <c r="E152" s="245" t="s">
        <v>150</v>
      </c>
      <c r="F152" s="313" t="s">
        <v>452</v>
      </c>
      <c r="G152" s="247">
        <v>1</v>
      </c>
      <c r="H152" s="307"/>
      <c r="I152" s="690" t="s">
        <v>195</v>
      </c>
      <c r="J152" s="298"/>
      <c r="K152" s="298"/>
      <c r="L152" s="299"/>
      <c r="M152" s="300"/>
      <c r="N152" s="301">
        <f t="shared" si="57"/>
        <v>0</v>
      </c>
      <c r="O152" s="302">
        <f t="shared" si="58"/>
        <v>0</v>
      </c>
      <c r="P152" s="299"/>
      <c r="Q152" s="300"/>
      <c r="R152" s="301">
        <f t="shared" si="59"/>
        <v>0</v>
      </c>
      <c r="S152" s="302">
        <f t="shared" si="60"/>
        <v>0</v>
      </c>
      <c r="T152" s="303">
        <f t="shared" si="61"/>
        <v>0</v>
      </c>
      <c r="U152" s="303">
        <f t="shared" si="62"/>
        <v>0</v>
      </c>
      <c r="V152" s="304">
        <f t="shared" si="63"/>
        <v>0</v>
      </c>
      <c r="W152" s="302">
        <f t="shared" si="64"/>
        <v>0</v>
      </c>
    </row>
    <row r="153" spans="2:23" s="235" customFormat="1" ht="15.65" customHeight="1" x14ac:dyDescent="0.35">
      <c r="B153" s="750"/>
      <c r="C153" s="702"/>
      <c r="D153" s="707"/>
      <c r="E153" s="245" t="s">
        <v>151</v>
      </c>
      <c r="F153" s="313" t="s">
        <v>452</v>
      </c>
      <c r="G153" s="247">
        <v>3</v>
      </c>
      <c r="H153" s="307"/>
      <c r="I153" s="690" t="s">
        <v>195</v>
      </c>
      <c r="J153" s="298"/>
      <c r="K153" s="298"/>
      <c r="L153" s="299"/>
      <c r="M153" s="300"/>
      <c r="N153" s="301">
        <f t="shared" si="57"/>
        <v>0</v>
      </c>
      <c r="O153" s="302">
        <f t="shared" si="58"/>
        <v>0</v>
      </c>
      <c r="P153" s="299"/>
      <c r="Q153" s="300"/>
      <c r="R153" s="301">
        <f t="shared" si="59"/>
        <v>0</v>
      </c>
      <c r="S153" s="302">
        <f t="shared" si="60"/>
        <v>0</v>
      </c>
      <c r="T153" s="303">
        <f t="shared" si="61"/>
        <v>0</v>
      </c>
      <c r="U153" s="303">
        <f t="shared" si="62"/>
        <v>0</v>
      </c>
      <c r="V153" s="304">
        <f t="shared" si="63"/>
        <v>0</v>
      </c>
      <c r="W153" s="302">
        <f t="shared" si="64"/>
        <v>0</v>
      </c>
    </row>
    <row r="154" spans="2:23" s="235" customFormat="1" ht="15.65" customHeight="1" x14ac:dyDescent="0.35">
      <c r="B154" s="750"/>
      <c r="C154" s="702"/>
      <c r="D154" s="707"/>
      <c r="E154" s="245" t="s">
        <v>152</v>
      </c>
      <c r="F154" s="313" t="s">
        <v>452</v>
      </c>
      <c r="G154" s="247">
        <v>1</v>
      </c>
      <c r="H154" s="307"/>
      <c r="I154" s="690" t="s">
        <v>195</v>
      </c>
      <c r="J154" s="298"/>
      <c r="K154" s="298"/>
      <c r="L154" s="299"/>
      <c r="M154" s="300"/>
      <c r="N154" s="301">
        <f t="shared" si="57"/>
        <v>0</v>
      </c>
      <c r="O154" s="302">
        <f t="shared" si="58"/>
        <v>0</v>
      </c>
      <c r="P154" s="299"/>
      <c r="Q154" s="300"/>
      <c r="R154" s="301">
        <f t="shared" si="59"/>
        <v>0</v>
      </c>
      <c r="S154" s="302">
        <f t="shared" si="60"/>
        <v>0</v>
      </c>
      <c r="T154" s="303">
        <f t="shared" si="61"/>
        <v>0</v>
      </c>
      <c r="U154" s="303">
        <f t="shared" si="62"/>
        <v>0</v>
      </c>
      <c r="V154" s="304">
        <f t="shared" si="63"/>
        <v>0</v>
      </c>
      <c r="W154" s="302">
        <f t="shared" si="64"/>
        <v>0</v>
      </c>
    </row>
    <row r="155" spans="2:23" s="235" customFormat="1" ht="15.65" customHeight="1" x14ac:dyDescent="0.35">
      <c r="B155" s="750"/>
      <c r="C155" s="702"/>
      <c r="D155" s="707"/>
      <c r="E155" s="245" t="s">
        <v>133</v>
      </c>
      <c r="F155" s="313" t="s">
        <v>452</v>
      </c>
      <c r="G155" s="247">
        <v>78</v>
      </c>
      <c r="H155" s="307"/>
      <c r="I155" s="690" t="s">
        <v>195</v>
      </c>
      <c r="J155" s="298"/>
      <c r="K155" s="298"/>
      <c r="L155" s="299"/>
      <c r="M155" s="300"/>
      <c r="N155" s="301">
        <f t="shared" si="57"/>
        <v>0</v>
      </c>
      <c r="O155" s="302">
        <f t="shared" si="58"/>
        <v>0</v>
      </c>
      <c r="P155" s="299"/>
      <c r="Q155" s="300"/>
      <c r="R155" s="301">
        <f t="shared" si="59"/>
        <v>0</v>
      </c>
      <c r="S155" s="302">
        <f t="shared" si="60"/>
        <v>0</v>
      </c>
      <c r="T155" s="303">
        <f t="shared" si="61"/>
        <v>0</v>
      </c>
      <c r="U155" s="303">
        <f t="shared" si="62"/>
        <v>0</v>
      </c>
      <c r="V155" s="304">
        <f t="shared" si="63"/>
        <v>0</v>
      </c>
      <c r="W155" s="302">
        <f t="shared" si="64"/>
        <v>0</v>
      </c>
    </row>
    <row r="156" spans="2:23" s="235" customFormat="1" ht="15.65" customHeight="1" x14ac:dyDescent="0.35">
      <c r="B156" s="750"/>
      <c r="C156" s="702"/>
      <c r="D156" s="707"/>
      <c r="E156" s="245" t="s">
        <v>205</v>
      </c>
      <c r="F156" s="313" t="s">
        <v>452</v>
      </c>
      <c r="G156" s="247">
        <v>600</v>
      </c>
      <c r="H156" s="307"/>
      <c r="I156" s="690" t="s">
        <v>195</v>
      </c>
      <c r="J156" s="298"/>
      <c r="K156" s="298"/>
      <c r="L156" s="299"/>
      <c r="M156" s="300"/>
      <c r="N156" s="267">
        <f t="shared" si="57"/>
        <v>0</v>
      </c>
      <c r="O156" s="268">
        <f t="shared" si="58"/>
        <v>0</v>
      </c>
      <c r="P156" s="635"/>
      <c r="Q156" s="266"/>
      <c r="R156" s="267">
        <f t="shared" si="59"/>
        <v>0</v>
      </c>
      <c r="S156" s="268">
        <f t="shared" si="60"/>
        <v>0</v>
      </c>
      <c r="T156" s="636">
        <f t="shared" si="61"/>
        <v>0</v>
      </c>
      <c r="U156" s="636">
        <f t="shared" si="62"/>
        <v>0</v>
      </c>
      <c r="V156" s="637">
        <f t="shared" si="63"/>
        <v>0</v>
      </c>
      <c r="W156" s="268">
        <f t="shared" si="64"/>
        <v>0</v>
      </c>
    </row>
    <row r="157" spans="2:23" s="235" customFormat="1" ht="15.65" customHeight="1" x14ac:dyDescent="0.35">
      <c r="B157" s="750"/>
      <c r="C157" s="702"/>
      <c r="D157" s="707"/>
      <c r="E157" s="245" t="s">
        <v>140</v>
      </c>
      <c r="F157" s="313" t="s">
        <v>452</v>
      </c>
      <c r="G157" s="247">
        <v>1</v>
      </c>
      <c r="H157" s="307"/>
      <c r="I157" s="690" t="s">
        <v>195</v>
      </c>
      <c r="J157" s="298"/>
      <c r="K157" s="298"/>
      <c r="L157" s="299"/>
      <c r="M157" s="300"/>
      <c r="N157" s="301">
        <f t="shared" si="57"/>
        <v>0</v>
      </c>
      <c r="O157" s="302">
        <f t="shared" si="58"/>
        <v>0</v>
      </c>
      <c r="P157" s="299"/>
      <c r="Q157" s="300"/>
      <c r="R157" s="301">
        <f t="shared" si="59"/>
        <v>0</v>
      </c>
      <c r="S157" s="302">
        <f t="shared" si="60"/>
        <v>0</v>
      </c>
      <c r="T157" s="303">
        <f t="shared" si="61"/>
        <v>0</v>
      </c>
      <c r="U157" s="303">
        <f t="shared" si="62"/>
        <v>0</v>
      </c>
      <c r="V157" s="304">
        <f t="shared" si="63"/>
        <v>0</v>
      </c>
      <c r="W157" s="302">
        <f t="shared" si="64"/>
        <v>0</v>
      </c>
    </row>
    <row r="158" spans="2:23" s="235" customFormat="1" ht="15.65" customHeight="1" x14ac:dyDescent="0.35">
      <c r="B158" s="750"/>
      <c r="C158" s="702"/>
      <c r="D158" s="707"/>
      <c r="E158" s="245" t="s">
        <v>141</v>
      </c>
      <c r="F158" s="313" t="s">
        <v>452</v>
      </c>
      <c r="G158" s="247">
        <v>453</v>
      </c>
      <c r="H158" s="307"/>
      <c r="I158" s="690" t="s">
        <v>195</v>
      </c>
      <c r="J158" s="298"/>
      <c r="K158" s="298"/>
      <c r="L158" s="299"/>
      <c r="M158" s="300"/>
      <c r="N158" s="301">
        <f t="shared" si="57"/>
        <v>0</v>
      </c>
      <c r="O158" s="302">
        <f t="shared" si="58"/>
        <v>0</v>
      </c>
      <c r="P158" s="299"/>
      <c r="Q158" s="300"/>
      <c r="R158" s="301">
        <f t="shared" si="59"/>
        <v>0</v>
      </c>
      <c r="S158" s="302">
        <f t="shared" si="60"/>
        <v>0</v>
      </c>
      <c r="T158" s="303">
        <f t="shared" si="61"/>
        <v>0</v>
      </c>
      <c r="U158" s="303">
        <f t="shared" si="62"/>
        <v>0</v>
      </c>
      <c r="V158" s="304">
        <f t="shared" si="63"/>
        <v>0</v>
      </c>
      <c r="W158" s="302">
        <f t="shared" si="64"/>
        <v>0</v>
      </c>
    </row>
    <row r="159" spans="2:23" s="235" customFormat="1" ht="15.65" customHeight="1" x14ac:dyDescent="0.35">
      <c r="B159" s="750"/>
      <c r="C159" s="702"/>
      <c r="D159" s="707"/>
      <c r="E159" s="245" t="s">
        <v>144</v>
      </c>
      <c r="F159" s="313" t="s">
        <v>452</v>
      </c>
      <c r="G159" s="247">
        <v>1</v>
      </c>
      <c r="H159" s="307"/>
      <c r="I159" s="690" t="s">
        <v>195</v>
      </c>
      <c r="J159" s="298"/>
      <c r="K159" s="298"/>
      <c r="L159" s="299"/>
      <c r="M159" s="300"/>
      <c r="N159" s="301">
        <f t="shared" si="57"/>
        <v>0</v>
      </c>
      <c r="O159" s="302">
        <f t="shared" si="58"/>
        <v>0</v>
      </c>
      <c r="P159" s="299"/>
      <c r="Q159" s="300"/>
      <c r="R159" s="301">
        <f t="shared" si="59"/>
        <v>0</v>
      </c>
      <c r="S159" s="302">
        <f t="shared" si="60"/>
        <v>0</v>
      </c>
      <c r="T159" s="303">
        <f t="shared" si="61"/>
        <v>0</v>
      </c>
      <c r="U159" s="303">
        <f t="shared" si="62"/>
        <v>0</v>
      </c>
      <c r="V159" s="304">
        <f t="shared" si="63"/>
        <v>0</v>
      </c>
      <c r="W159" s="302">
        <f t="shared" si="64"/>
        <v>0</v>
      </c>
    </row>
    <row r="160" spans="2:23" s="235" customFormat="1" ht="15.65" customHeight="1" x14ac:dyDescent="0.35">
      <c r="B160" s="750"/>
      <c r="C160" s="702"/>
      <c r="D160" s="707"/>
      <c r="E160" s="245" t="s">
        <v>143</v>
      </c>
      <c r="F160" s="313" t="s">
        <v>452</v>
      </c>
      <c r="G160" s="247">
        <v>59</v>
      </c>
      <c r="H160" s="307"/>
      <c r="I160" s="690" t="s">
        <v>195</v>
      </c>
      <c r="J160" s="298"/>
      <c r="K160" s="298"/>
      <c r="L160" s="299"/>
      <c r="M160" s="300"/>
      <c r="N160" s="301">
        <f t="shared" si="57"/>
        <v>0</v>
      </c>
      <c r="O160" s="302">
        <f t="shared" si="58"/>
        <v>0</v>
      </c>
      <c r="P160" s="299"/>
      <c r="Q160" s="300"/>
      <c r="R160" s="301">
        <f t="shared" si="59"/>
        <v>0</v>
      </c>
      <c r="S160" s="302">
        <f t="shared" si="60"/>
        <v>0</v>
      </c>
      <c r="T160" s="303">
        <f t="shared" si="61"/>
        <v>0</v>
      </c>
      <c r="U160" s="303">
        <f t="shared" si="62"/>
        <v>0</v>
      </c>
      <c r="V160" s="304">
        <f t="shared" si="63"/>
        <v>0</v>
      </c>
      <c r="W160" s="302">
        <f t="shared" si="64"/>
        <v>0</v>
      </c>
    </row>
    <row r="161" spans="2:23" s="235" customFormat="1" ht="15.65" customHeight="1" x14ac:dyDescent="0.35">
      <c r="B161" s="750"/>
      <c r="C161" s="702"/>
      <c r="D161" s="707"/>
      <c r="E161" s="245" t="s">
        <v>147</v>
      </c>
      <c r="F161" s="313" t="s">
        <v>452</v>
      </c>
      <c r="G161" s="247">
        <v>1</v>
      </c>
      <c r="H161" s="307"/>
      <c r="I161" s="690" t="s">
        <v>195</v>
      </c>
      <c r="J161" s="298"/>
      <c r="K161" s="298"/>
      <c r="L161" s="299"/>
      <c r="M161" s="300"/>
      <c r="N161" s="301">
        <f t="shared" si="57"/>
        <v>0</v>
      </c>
      <c r="O161" s="302">
        <f t="shared" si="58"/>
        <v>0</v>
      </c>
      <c r="P161" s="299"/>
      <c r="Q161" s="300"/>
      <c r="R161" s="301">
        <f t="shared" si="59"/>
        <v>0</v>
      </c>
      <c r="S161" s="302">
        <f t="shared" si="60"/>
        <v>0</v>
      </c>
      <c r="T161" s="303">
        <f t="shared" si="61"/>
        <v>0</v>
      </c>
      <c r="U161" s="303">
        <f t="shared" si="62"/>
        <v>0</v>
      </c>
      <c r="V161" s="304">
        <f t="shared" si="63"/>
        <v>0</v>
      </c>
      <c r="W161" s="302">
        <f t="shared" si="64"/>
        <v>0</v>
      </c>
    </row>
    <row r="162" spans="2:23" s="235" customFormat="1" ht="15.65" customHeight="1" x14ac:dyDescent="0.35">
      <c r="B162" s="750"/>
      <c r="C162" s="702"/>
      <c r="D162" s="707"/>
      <c r="E162" s="245" t="s">
        <v>148</v>
      </c>
      <c r="F162" s="313" t="s">
        <v>452</v>
      </c>
      <c r="G162" s="247">
        <v>46</v>
      </c>
      <c r="H162" s="307"/>
      <c r="I162" s="690" t="s">
        <v>195</v>
      </c>
      <c r="J162" s="298"/>
      <c r="K162" s="298"/>
      <c r="L162" s="299"/>
      <c r="M162" s="300"/>
      <c r="N162" s="301">
        <f t="shared" si="57"/>
        <v>0</v>
      </c>
      <c r="O162" s="302">
        <f t="shared" si="58"/>
        <v>0</v>
      </c>
      <c r="P162" s="299"/>
      <c r="Q162" s="300"/>
      <c r="R162" s="301">
        <f t="shared" si="59"/>
        <v>0</v>
      </c>
      <c r="S162" s="302">
        <f t="shared" si="60"/>
        <v>0</v>
      </c>
      <c r="T162" s="303">
        <f t="shared" si="61"/>
        <v>0</v>
      </c>
      <c r="U162" s="303">
        <f t="shared" si="62"/>
        <v>0</v>
      </c>
      <c r="V162" s="304">
        <f t="shared" si="63"/>
        <v>0</v>
      </c>
      <c r="W162" s="302">
        <f t="shared" si="64"/>
        <v>0</v>
      </c>
    </row>
    <row r="163" spans="2:23" s="235" customFormat="1" ht="15.65" customHeight="1" x14ac:dyDescent="0.35">
      <c r="B163" s="750"/>
      <c r="C163" s="702"/>
      <c r="D163" s="707"/>
      <c r="E163" s="245" t="s">
        <v>145</v>
      </c>
      <c r="F163" s="313" t="s">
        <v>452</v>
      </c>
      <c r="G163" s="247">
        <v>1</v>
      </c>
      <c r="H163" s="307"/>
      <c r="I163" s="690" t="s">
        <v>195</v>
      </c>
      <c r="J163" s="298"/>
      <c r="K163" s="298"/>
      <c r="L163" s="299"/>
      <c r="M163" s="300"/>
      <c r="N163" s="301">
        <f t="shared" si="57"/>
        <v>0</v>
      </c>
      <c r="O163" s="302">
        <f t="shared" si="58"/>
        <v>0</v>
      </c>
      <c r="P163" s="299"/>
      <c r="Q163" s="300"/>
      <c r="R163" s="301">
        <f t="shared" si="59"/>
        <v>0</v>
      </c>
      <c r="S163" s="302">
        <f t="shared" si="60"/>
        <v>0</v>
      </c>
      <c r="T163" s="303">
        <f t="shared" si="61"/>
        <v>0</v>
      </c>
      <c r="U163" s="303">
        <f t="shared" si="62"/>
        <v>0</v>
      </c>
      <c r="V163" s="304">
        <f t="shared" si="63"/>
        <v>0</v>
      </c>
      <c r="W163" s="302">
        <f t="shared" si="64"/>
        <v>0</v>
      </c>
    </row>
    <row r="164" spans="2:23" s="235" customFormat="1" ht="16" customHeight="1" thickBot="1" x14ac:dyDescent="0.4">
      <c r="B164" s="750"/>
      <c r="C164" s="702"/>
      <c r="D164" s="707"/>
      <c r="E164" s="245" t="s">
        <v>146</v>
      </c>
      <c r="F164" s="313" t="s">
        <v>452</v>
      </c>
      <c r="G164" s="247">
        <v>376</v>
      </c>
      <c r="H164" s="307"/>
      <c r="I164" s="690" t="s">
        <v>195</v>
      </c>
      <c r="J164" s="298"/>
      <c r="K164" s="298"/>
      <c r="L164" s="299"/>
      <c r="M164" s="300"/>
      <c r="N164" s="301">
        <f t="shared" si="57"/>
        <v>0</v>
      </c>
      <c r="O164" s="302">
        <f t="shared" si="58"/>
        <v>0</v>
      </c>
      <c r="P164" s="299"/>
      <c r="Q164" s="300"/>
      <c r="R164" s="301">
        <f t="shared" si="59"/>
        <v>0</v>
      </c>
      <c r="S164" s="302">
        <f t="shared" si="60"/>
        <v>0</v>
      </c>
      <c r="T164" s="303">
        <f t="shared" si="61"/>
        <v>0</v>
      </c>
      <c r="U164" s="303">
        <f t="shared" si="62"/>
        <v>0</v>
      </c>
      <c r="V164" s="304">
        <f t="shared" si="63"/>
        <v>0</v>
      </c>
      <c r="W164" s="302">
        <f t="shared" si="64"/>
        <v>0</v>
      </c>
    </row>
    <row r="165" spans="2:23" s="235" customFormat="1" ht="44.25" customHeight="1" thickBot="1" x14ac:dyDescent="0.4">
      <c r="B165" s="750"/>
      <c r="C165" s="702"/>
      <c r="D165" s="698" t="s">
        <v>247</v>
      </c>
      <c r="E165" s="699"/>
      <c r="F165" s="699"/>
      <c r="G165" s="699"/>
      <c r="H165" s="699"/>
      <c r="I165" s="699"/>
      <c r="J165" s="699"/>
      <c r="K165" s="699"/>
      <c r="L165" s="699"/>
      <c r="M165" s="699"/>
      <c r="N165" s="699"/>
      <c r="O165" s="699"/>
      <c r="P165" s="699"/>
      <c r="Q165" s="699"/>
      <c r="R165" s="699"/>
      <c r="S165" s="699"/>
      <c r="T165" s="699"/>
      <c r="U165" s="700"/>
      <c r="V165" s="308">
        <f>SUM(V150:V164)</f>
        <v>0</v>
      </c>
      <c r="W165" s="309">
        <f>SUM(W150:W164)</f>
        <v>0</v>
      </c>
    </row>
    <row r="166" spans="2:23" s="235" customFormat="1" ht="15.65" customHeight="1" x14ac:dyDescent="0.35">
      <c r="B166" s="750"/>
      <c r="C166" s="702"/>
      <c r="D166" s="708" t="s">
        <v>656</v>
      </c>
      <c r="E166" s="638" t="s">
        <v>236</v>
      </c>
      <c r="F166" s="639" t="s">
        <v>453</v>
      </c>
      <c r="G166" s="640">
        <v>3</v>
      </c>
      <c r="H166" s="641"/>
      <c r="I166" s="691" t="s">
        <v>195</v>
      </c>
      <c r="J166" s="642"/>
      <c r="K166" s="642"/>
      <c r="L166" s="643"/>
      <c r="M166" s="644"/>
      <c r="N166" s="645">
        <f t="shared" ref="N166:N168" si="65">L166-(L166*M166)</f>
        <v>0</v>
      </c>
      <c r="O166" s="646">
        <f t="shared" ref="O166:O168" si="66">N166*1.2</f>
        <v>0</v>
      </c>
      <c r="P166" s="643"/>
      <c r="Q166" s="644"/>
      <c r="R166" s="645">
        <f t="shared" ref="R166:R168" si="67">P166-(P166*Q166)</f>
        <v>0</v>
      </c>
      <c r="S166" s="646">
        <f t="shared" ref="S166:S168" si="68">R166*1.2</f>
        <v>0</v>
      </c>
      <c r="T166" s="647">
        <f t="shared" ref="T166:T180" si="69">N166+R166</f>
        <v>0</v>
      </c>
      <c r="U166" s="647">
        <f t="shared" ref="U166:U180" si="70">O166+S166</f>
        <v>0</v>
      </c>
      <c r="V166" s="648">
        <f t="shared" ref="V166:V179" si="71">T166*J166</f>
        <v>0</v>
      </c>
      <c r="W166" s="646">
        <f t="shared" ref="W166:W180" si="72">U166*J166</f>
        <v>0</v>
      </c>
    </row>
    <row r="167" spans="2:23" s="235" customFormat="1" ht="15.65" customHeight="1" x14ac:dyDescent="0.35">
      <c r="B167" s="750"/>
      <c r="C167" s="702"/>
      <c r="D167" s="708"/>
      <c r="E167" s="341" t="s">
        <v>131</v>
      </c>
      <c r="F167" s="296" t="s">
        <v>453</v>
      </c>
      <c r="G167" s="247">
        <v>20</v>
      </c>
      <c r="H167" s="307"/>
      <c r="I167" s="692" t="s">
        <v>195</v>
      </c>
      <c r="J167" s="298"/>
      <c r="K167" s="298"/>
      <c r="L167" s="299"/>
      <c r="M167" s="300"/>
      <c r="N167" s="301">
        <f t="shared" si="65"/>
        <v>0</v>
      </c>
      <c r="O167" s="302">
        <f t="shared" si="66"/>
        <v>0</v>
      </c>
      <c r="P167" s="299"/>
      <c r="Q167" s="300"/>
      <c r="R167" s="301">
        <f t="shared" si="67"/>
        <v>0</v>
      </c>
      <c r="S167" s="302">
        <f t="shared" si="68"/>
        <v>0</v>
      </c>
      <c r="T167" s="303">
        <f t="shared" si="69"/>
        <v>0</v>
      </c>
      <c r="U167" s="303">
        <f t="shared" si="70"/>
        <v>0</v>
      </c>
      <c r="V167" s="415">
        <f t="shared" si="71"/>
        <v>0</v>
      </c>
      <c r="W167" s="302">
        <f t="shared" si="72"/>
        <v>0</v>
      </c>
    </row>
    <row r="168" spans="2:23" s="235" customFormat="1" ht="15.65" customHeight="1" x14ac:dyDescent="0.35">
      <c r="B168" s="750"/>
      <c r="C168" s="702"/>
      <c r="D168" s="708"/>
      <c r="E168" s="341" t="s">
        <v>231</v>
      </c>
      <c r="F168" s="296" t="s">
        <v>453</v>
      </c>
      <c r="G168" s="247">
        <v>1</v>
      </c>
      <c r="H168" s="307"/>
      <c r="I168" s="692" t="s">
        <v>195</v>
      </c>
      <c r="J168" s="298"/>
      <c r="K168" s="298"/>
      <c r="L168" s="299"/>
      <c r="M168" s="300"/>
      <c r="N168" s="301">
        <f t="shared" si="65"/>
        <v>0</v>
      </c>
      <c r="O168" s="302">
        <f t="shared" si="66"/>
        <v>0</v>
      </c>
      <c r="P168" s="299"/>
      <c r="Q168" s="300"/>
      <c r="R168" s="301">
        <f t="shared" si="67"/>
        <v>0</v>
      </c>
      <c r="S168" s="302">
        <f t="shared" si="68"/>
        <v>0</v>
      </c>
      <c r="T168" s="303">
        <f t="shared" si="69"/>
        <v>0</v>
      </c>
      <c r="U168" s="303">
        <f t="shared" si="70"/>
        <v>0</v>
      </c>
      <c r="V168" s="415">
        <f t="shared" si="71"/>
        <v>0</v>
      </c>
      <c r="W168" s="302">
        <f t="shared" si="72"/>
        <v>0</v>
      </c>
    </row>
    <row r="169" spans="2:23" s="235" customFormat="1" ht="14.5" customHeight="1" x14ac:dyDescent="0.35">
      <c r="B169" s="750"/>
      <c r="C169" s="702"/>
      <c r="D169" s="708"/>
      <c r="E169" s="341" t="s">
        <v>232</v>
      </c>
      <c r="F169" s="296" t="s">
        <v>453</v>
      </c>
      <c r="G169" s="247">
        <v>1</v>
      </c>
      <c r="H169" s="297"/>
      <c r="I169" s="692" t="s">
        <v>195</v>
      </c>
      <c r="J169" s="298"/>
      <c r="K169" s="298"/>
      <c r="L169" s="299"/>
      <c r="M169" s="300"/>
      <c r="N169" s="301">
        <f>L169-(L169*M169)</f>
        <v>0</v>
      </c>
      <c r="O169" s="302">
        <f>N169*1.2</f>
        <v>0</v>
      </c>
      <c r="P169" s="299"/>
      <c r="Q169" s="300"/>
      <c r="R169" s="301">
        <f>P169-(P169*Q169)</f>
        <v>0</v>
      </c>
      <c r="S169" s="302">
        <f>R169*1.2</f>
        <v>0</v>
      </c>
      <c r="T169" s="303">
        <f t="shared" si="69"/>
        <v>0</v>
      </c>
      <c r="U169" s="303">
        <f t="shared" si="70"/>
        <v>0</v>
      </c>
      <c r="V169" s="415">
        <f t="shared" si="71"/>
        <v>0</v>
      </c>
      <c r="W169" s="302">
        <f t="shared" si="72"/>
        <v>0</v>
      </c>
    </row>
    <row r="170" spans="2:23" s="235" customFormat="1" ht="15.65" customHeight="1" x14ac:dyDescent="0.35">
      <c r="B170" s="750"/>
      <c r="C170" s="702"/>
      <c r="D170" s="708"/>
      <c r="E170" s="343" t="s">
        <v>234</v>
      </c>
      <c r="F170" s="296" t="s">
        <v>453</v>
      </c>
      <c r="G170" s="247">
        <v>625</v>
      </c>
      <c r="H170" s="297"/>
      <c r="I170" s="692" t="s">
        <v>195</v>
      </c>
      <c r="J170" s="298"/>
      <c r="K170" s="298"/>
      <c r="L170" s="299"/>
      <c r="M170" s="300"/>
      <c r="N170" s="301">
        <f t="shared" ref="N170:N171" si="73">L170-(L170*M170)</f>
        <v>0</v>
      </c>
      <c r="O170" s="302">
        <f t="shared" ref="O170:O171" si="74">N170*1.2</f>
        <v>0</v>
      </c>
      <c r="P170" s="299"/>
      <c r="Q170" s="300"/>
      <c r="R170" s="301">
        <f t="shared" ref="R170:R180" si="75">P170-(P170*Q170)</f>
        <v>0</v>
      </c>
      <c r="S170" s="302">
        <f t="shared" ref="S170:S180" si="76">R170*1.2</f>
        <v>0</v>
      </c>
      <c r="T170" s="303">
        <f t="shared" si="69"/>
        <v>0</v>
      </c>
      <c r="U170" s="303">
        <f t="shared" si="70"/>
        <v>0</v>
      </c>
      <c r="V170" s="415">
        <f t="shared" si="71"/>
        <v>0</v>
      </c>
      <c r="W170" s="302">
        <f t="shared" si="72"/>
        <v>0</v>
      </c>
    </row>
    <row r="171" spans="2:23" s="235" customFormat="1" ht="15.65" customHeight="1" x14ac:dyDescent="0.35">
      <c r="B171" s="750"/>
      <c r="C171" s="702"/>
      <c r="D171" s="708"/>
      <c r="E171" s="341" t="s">
        <v>235</v>
      </c>
      <c r="F171" s="296" t="s">
        <v>453</v>
      </c>
      <c r="G171" s="247">
        <v>600</v>
      </c>
      <c r="H171" s="297"/>
      <c r="I171" s="692" t="s">
        <v>195</v>
      </c>
      <c r="J171" s="298"/>
      <c r="K171" s="298"/>
      <c r="L171" s="299"/>
      <c r="M171" s="300"/>
      <c r="N171" s="301">
        <f t="shared" si="73"/>
        <v>0</v>
      </c>
      <c r="O171" s="302">
        <f t="shared" si="74"/>
        <v>0</v>
      </c>
      <c r="P171" s="299"/>
      <c r="Q171" s="300"/>
      <c r="R171" s="301">
        <f t="shared" si="75"/>
        <v>0</v>
      </c>
      <c r="S171" s="302">
        <f t="shared" si="76"/>
        <v>0</v>
      </c>
      <c r="T171" s="303">
        <f t="shared" si="69"/>
        <v>0</v>
      </c>
      <c r="U171" s="303">
        <f t="shared" si="70"/>
        <v>0</v>
      </c>
      <c r="V171" s="415">
        <f t="shared" si="71"/>
        <v>0</v>
      </c>
      <c r="W171" s="302">
        <f t="shared" si="72"/>
        <v>0</v>
      </c>
    </row>
    <row r="172" spans="2:23" s="235" customFormat="1" ht="14.5" customHeight="1" x14ac:dyDescent="0.35">
      <c r="B172" s="750"/>
      <c r="C172" s="702"/>
      <c r="D172" s="708"/>
      <c r="E172" s="341" t="s">
        <v>233</v>
      </c>
      <c r="F172" s="296" t="s">
        <v>453</v>
      </c>
      <c r="G172" s="247">
        <v>1</v>
      </c>
      <c r="H172" s="297"/>
      <c r="I172" s="692" t="s">
        <v>195</v>
      </c>
      <c r="J172" s="298"/>
      <c r="K172" s="298"/>
      <c r="L172" s="299"/>
      <c r="M172" s="300"/>
      <c r="N172" s="301">
        <f>L172-(L172*M172)</f>
        <v>0</v>
      </c>
      <c r="O172" s="302">
        <f>N172*1.2</f>
        <v>0</v>
      </c>
      <c r="P172" s="299"/>
      <c r="Q172" s="300"/>
      <c r="R172" s="301">
        <f t="shared" si="75"/>
        <v>0</v>
      </c>
      <c r="S172" s="302">
        <f t="shared" si="76"/>
        <v>0</v>
      </c>
      <c r="T172" s="303">
        <f t="shared" si="69"/>
        <v>0</v>
      </c>
      <c r="U172" s="303">
        <f t="shared" si="70"/>
        <v>0</v>
      </c>
      <c r="V172" s="415">
        <f t="shared" si="71"/>
        <v>0</v>
      </c>
      <c r="W172" s="302">
        <f t="shared" si="72"/>
        <v>0</v>
      </c>
    </row>
    <row r="173" spans="2:23" s="235" customFormat="1" ht="14.5" customHeight="1" x14ac:dyDescent="0.35">
      <c r="B173" s="750"/>
      <c r="C173" s="702"/>
      <c r="D173" s="708"/>
      <c r="E173" s="343" t="s">
        <v>222</v>
      </c>
      <c r="F173" s="296" t="s">
        <v>453</v>
      </c>
      <c r="G173" s="344">
        <v>1</v>
      </c>
      <c r="H173" s="315"/>
      <c r="I173" s="692" t="s">
        <v>195</v>
      </c>
      <c r="J173" s="298"/>
      <c r="K173" s="298"/>
      <c r="L173" s="442"/>
      <c r="M173" s="316"/>
      <c r="N173" s="301">
        <f>L173-(L173*M173)</f>
        <v>0</v>
      </c>
      <c r="O173" s="302">
        <f t="shared" ref="O173:O180" si="77">N173*1.2</f>
        <v>0</v>
      </c>
      <c r="P173" s="299"/>
      <c r="Q173" s="300"/>
      <c r="R173" s="301">
        <f t="shared" si="75"/>
        <v>0</v>
      </c>
      <c r="S173" s="302">
        <f t="shared" si="76"/>
        <v>0</v>
      </c>
      <c r="T173" s="303">
        <f t="shared" si="69"/>
        <v>0</v>
      </c>
      <c r="U173" s="303">
        <f t="shared" si="70"/>
        <v>0</v>
      </c>
      <c r="V173" s="415">
        <f t="shared" si="71"/>
        <v>0</v>
      </c>
      <c r="W173" s="302">
        <f t="shared" si="72"/>
        <v>0</v>
      </c>
    </row>
    <row r="174" spans="2:23" s="235" customFormat="1" ht="15.65" customHeight="1" x14ac:dyDescent="0.35">
      <c r="B174" s="750"/>
      <c r="C174" s="702"/>
      <c r="D174" s="708"/>
      <c r="E174" s="343" t="s">
        <v>223</v>
      </c>
      <c r="F174" s="296" t="s">
        <v>453</v>
      </c>
      <c r="G174" s="344">
        <v>2</v>
      </c>
      <c r="H174" s="315"/>
      <c r="I174" s="692" t="s">
        <v>195</v>
      </c>
      <c r="J174" s="298"/>
      <c r="K174" s="298"/>
      <c r="L174" s="442"/>
      <c r="M174" s="316"/>
      <c r="N174" s="301">
        <f>L174-(L174*M174)</f>
        <v>0</v>
      </c>
      <c r="O174" s="302">
        <f t="shared" si="77"/>
        <v>0</v>
      </c>
      <c r="P174" s="299"/>
      <c r="Q174" s="300"/>
      <c r="R174" s="301">
        <f t="shared" si="75"/>
        <v>0</v>
      </c>
      <c r="S174" s="302">
        <f t="shared" si="76"/>
        <v>0</v>
      </c>
      <c r="T174" s="303">
        <f t="shared" si="69"/>
        <v>0</v>
      </c>
      <c r="U174" s="303">
        <f t="shared" si="70"/>
        <v>0</v>
      </c>
      <c r="V174" s="415">
        <f t="shared" si="71"/>
        <v>0</v>
      </c>
      <c r="W174" s="302">
        <f t="shared" si="72"/>
        <v>0</v>
      </c>
    </row>
    <row r="175" spans="2:23" s="235" customFormat="1" ht="15.65" customHeight="1" x14ac:dyDescent="0.35">
      <c r="B175" s="750"/>
      <c r="C175" s="702"/>
      <c r="D175" s="708"/>
      <c r="E175" s="343" t="s">
        <v>224</v>
      </c>
      <c r="F175" s="296" t="s">
        <v>453</v>
      </c>
      <c r="G175" s="344">
        <v>1</v>
      </c>
      <c r="H175" s="315"/>
      <c r="I175" s="692" t="s">
        <v>195</v>
      </c>
      <c r="J175" s="298"/>
      <c r="K175" s="298"/>
      <c r="L175" s="442"/>
      <c r="M175" s="316"/>
      <c r="N175" s="301">
        <f>L175-(L175*M175)</f>
        <v>0</v>
      </c>
      <c r="O175" s="302">
        <f t="shared" si="77"/>
        <v>0</v>
      </c>
      <c r="P175" s="299"/>
      <c r="Q175" s="300"/>
      <c r="R175" s="301">
        <f t="shared" si="75"/>
        <v>0</v>
      </c>
      <c r="S175" s="302">
        <f t="shared" si="76"/>
        <v>0</v>
      </c>
      <c r="T175" s="303">
        <f t="shared" si="69"/>
        <v>0</v>
      </c>
      <c r="U175" s="303">
        <f t="shared" si="70"/>
        <v>0</v>
      </c>
      <c r="V175" s="415">
        <f t="shared" si="71"/>
        <v>0</v>
      </c>
      <c r="W175" s="302">
        <f t="shared" si="72"/>
        <v>0</v>
      </c>
    </row>
    <row r="176" spans="2:23" s="235" customFormat="1" ht="15.65" customHeight="1" x14ac:dyDescent="0.35">
      <c r="B176" s="750"/>
      <c r="C176" s="702"/>
      <c r="D176" s="708"/>
      <c r="E176" s="443" t="s">
        <v>237</v>
      </c>
      <c r="F176" s="296" t="s">
        <v>453</v>
      </c>
      <c r="G176" s="344">
        <v>3</v>
      </c>
      <c r="H176" s="315"/>
      <c r="I176" s="692" t="s">
        <v>195</v>
      </c>
      <c r="J176" s="298"/>
      <c r="K176" s="298"/>
      <c r="L176" s="442"/>
      <c r="M176" s="316"/>
      <c r="N176" s="301">
        <f t="shared" ref="N176:N179" si="78">L176-(L176*M176)</f>
        <v>0</v>
      </c>
      <c r="O176" s="302">
        <f t="shared" si="77"/>
        <v>0</v>
      </c>
      <c r="P176" s="299"/>
      <c r="Q176" s="300"/>
      <c r="R176" s="301">
        <f t="shared" si="75"/>
        <v>0</v>
      </c>
      <c r="S176" s="302">
        <f t="shared" si="76"/>
        <v>0</v>
      </c>
      <c r="T176" s="303">
        <f t="shared" si="69"/>
        <v>0</v>
      </c>
      <c r="U176" s="303">
        <f t="shared" si="70"/>
        <v>0</v>
      </c>
      <c r="V176" s="415">
        <f t="shared" si="71"/>
        <v>0</v>
      </c>
      <c r="W176" s="302">
        <f t="shared" si="72"/>
        <v>0</v>
      </c>
    </row>
    <row r="177" spans="2:23" s="235" customFormat="1" ht="15.65" customHeight="1" x14ac:dyDescent="0.35">
      <c r="B177" s="750"/>
      <c r="C177" s="702"/>
      <c r="D177" s="708"/>
      <c r="E177" s="343" t="s">
        <v>238</v>
      </c>
      <c r="F177" s="296" t="s">
        <v>453</v>
      </c>
      <c r="G177" s="344">
        <v>3</v>
      </c>
      <c r="H177" s="315"/>
      <c r="I177" s="692" t="s">
        <v>195</v>
      </c>
      <c r="J177" s="298"/>
      <c r="K177" s="298"/>
      <c r="L177" s="442"/>
      <c r="M177" s="316"/>
      <c r="N177" s="301">
        <f t="shared" si="78"/>
        <v>0</v>
      </c>
      <c r="O177" s="302">
        <f t="shared" si="77"/>
        <v>0</v>
      </c>
      <c r="P177" s="299"/>
      <c r="Q177" s="300"/>
      <c r="R177" s="301">
        <f t="shared" si="75"/>
        <v>0</v>
      </c>
      <c r="S177" s="302">
        <f t="shared" si="76"/>
        <v>0</v>
      </c>
      <c r="T177" s="303">
        <f t="shared" si="69"/>
        <v>0</v>
      </c>
      <c r="U177" s="303">
        <f t="shared" si="70"/>
        <v>0</v>
      </c>
      <c r="V177" s="415">
        <f t="shared" si="71"/>
        <v>0</v>
      </c>
      <c r="W177" s="302">
        <f t="shared" si="72"/>
        <v>0</v>
      </c>
    </row>
    <row r="178" spans="2:23" s="235" customFormat="1" ht="16" customHeight="1" x14ac:dyDescent="0.35">
      <c r="B178" s="750"/>
      <c r="C178" s="702"/>
      <c r="D178" s="708"/>
      <c r="E178" s="343" t="s">
        <v>239</v>
      </c>
      <c r="F178" s="296" t="s">
        <v>453</v>
      </c>
      <c r="G178" s="344">
        <v>3</v>
      </c>
      <c r="H178" s="315"/>
      <c r="I178" s="692" t="s">
        <v>195</v>
      </c>
      <c r="J178" s="298"/>
      <c r="K178" s="298"/>
      <c r="L178" s="442"/>
      <c r="M178" s="316"/>
      <c r="N178" s="301">
        <f t="shared" si="78"/>
        <v>0</v>
      </c>
      <c r="O178" s="302">
        <f t="shared" si="77"/>
        <v>0</v>
      </c>
      <c r="P178" s="299"/>
      <c r="Q178" s="300"/>
      <c r="R178" s="301">
        <f t="shared" si="75"/>
        <v>0</v>
      </c>
      <c r="S178" s="302">
        <f t="shared" si="76"/>
        <v>0</v>
      </c>
      <c r="T178" s="303">
        <f t="shared" si="69"/>
        <v>0</v>
      </c>
      <c r="U178" s="303">
        <f t="shared" si="70"/>
        <v>0</v>
      </c>
      <c r="V178" s="415">
        <f t="shared" si="71"/>
        <v>0</v>
      </c>
      <c r="W178" s="302">
        <f t="shared" si="72"/>
        <v>0</v>
      </c>
    </row>
    <row r="179" spans="2:23" s="235" customFormat="1" ht="15.65" customHeight="1" x14ac:dyDescent="0.35">
      <c r="B179" s="750"/>
      <c r="C179" s="702"/>
      <c r="D179" s="708"/>
      <c r="E179" s="343" t="s">
        <v>240</v>
      </c>
      <c r="F179" s="296" t="s">
        <v>453</v>
      </c>
      <c r="G179" s="344">
        <v>3</v>
      </c>
      <c r="H179" s="315"/>
      <c r="I179" s="692" t="s">
        <v>195</v>
      </c>
      <c r="J179" s="298"/>
      <c r="K179" s="298"/>
      <c r="L179" s="442"/>
      <c r="M179" s="316"/>
      <c r="N179" s="301">
        <f t="shared" si="78"/>
        <v>0</v>
      </c>
      <c r="O179" s="302">
        <f t="shared" si="77"/>
        <v>0</v>
      </c>
      <c r="P179" s="299"/>
      <c r="Q179" s="300"/>
      <c r="R179" s="301">
        <f t="shared" si="75"/>
        <v>0</v>
      </c>
      <c r="S179" s="302">
        <f t="shared" si="76"/>
        <v>0</v>
      </c>
      <c r="T179" s="303">
        <f t="shared" si="69"/>
        <v>0</v>
      </c>
      <c r="U179" s="303">
        <f t="shared" si="70"/>
        <v>0</v>
      </c>
      <c r="V179" s="415">
        <f t="shared" si="71"/>
        <v>0</v>
      </c>
      <c r="W179" s="302">
        <f t="shared" si="72"/>
        <v>0</v>
      </c>
    </row>
    <row r="180" spans="2:23" s="235" customFormat="1" ht="16" customHeight="1" thickBot="1" x14ac:dyDescent="0.4">
      <c r="B180" s="750"/>
      <c r="C180" s="702"/>
      <c r="D180" s="708"/>
      <c r="E180" s="343" t="s">
        <v>241</v>
      </c>
      <c r="F180" s="296" t="s">
        <v>453</v>
      </c>
      <c r="G180" s="344">
        <v>3</v>
      </c>
      <c r="H180" s="315"/>
      <c r="I180" s="692" t="s">
        <v>195</v>
      </c>
      <c r="J180" s="298"/>
      <c r="K180" s="298"/>
      <c r="L180" s="442"/>
      <c r="M180" s="316"/>
      <c r="N180" s="301">
        <f>L180-(L180*M180)</f>
        <v>0</v>
      </c>
      <c r="O180" s="302">
        <f t="shared" si="77"/>
        <v>0</v>
      </c>
      <c r="P180" s="299"/>
      <c r="Q180" s="300"/>
      <c r="R180" s="301">
        <f t="shared" si="75"/>
        <v>0</v>
      </c>
      <c r="S180" s="302">
        <f t="shared" si="76"/>
        <v>0</v>
      </c>
      <c r="T180" s="303">
        <f t="shared" si="69"/>
        <v>0</v>
      </c>
      <c r="U180" s="303">
        <f t="shared" si="70"/>
        <v>0</v>
      </c>
      <c r="V180" s="415">
        <f>T180*J180</f>
        <v>0</v>
      </c>
      <c r="W180" s="302">
        <f t="shared" si="72"/>
        <v>0</v>
      </c>
    </row>
    <row r="181" spans="2:23" s="235" customFormat="1" ht="44.5" customHeight="1" thickBot="1" x14ac:dyDescent="0.4">
      <c r="B181" s="751"/>
      <c r="C181" s="703"/>
      <c r="D181" s="698" t="s">
        <v>248</v>
      </c>
      <c r="E181" s="699"/>
      <c r="F181" s="699"/>
      <c r="G181" s="699"/>
      <c r="H181" s="699"/>
      <c r="I181" s="699"/>
      <c r="J181" s="699"/>
      <c r="K181" s="699"/>
      <c r="L181" s="699"/>
      <c r="M181" s="699"/>
      <c r="N181" s="699"/>
      <c r="O181" s="699"/>
      <c r="P181" s="699"/>
      <c r="Q181" s="699"/>
      <c r="R181" s="699"/>
      <c r="S181" s="699"/>
      <c r="T181" s="699"/>
      <c r="U181" s="700"/>
      <c r="V181" s="308">
        <f>SUM(V166:V180)</f>
        <v>0</v>
      </c>
      <c r="W181" s="309">
        <f>SUM(W166:W180)</f>
        <v>0</v>
      </c>
    </row>
    <row r="182" spans="2:23" s="235" customFormat="1" ht="19" customHeight="1" x14ac:dyDescent="0.35">
      <c r="C182" s="280"/>
      <c r="L182" s="281"/>
      <c r="M182" s="282"/>
      <c r="N182" s="278"/>
      <c r="O182" s="278"/>
      <c r="P182" s="278"/>
      <c r="Q182" s="278"/>
      <c r="R182" s="278"/>
      <c r="S182" s="278"/>
      <c r="T182" s="278"/>
      <c r="U182" s="278"/>
      <c r="V182" s="278"/>
      <c r="W182" s="278"/>
    </row>
    <row r="183" spans="2:23" ht="14.5" customHeight="1" x14ac:dyDescent="0.35">
      <c r="N183" s="103"/>
      <c r="O183" s="103"/>
      <c r="P183" s="103"/>
      <c r="Q183" s="103"/>
      <c r="R183" s="103"/>
      <c r="S183" s="103"/>
      <c r="T183" s="103"/>
      <c r="U183" s="103"/>
      <c r="V183" s="103"/>
      <c r="W183" s="103"/>
    </row>
    <row r="184" spans="2:23" ht="14.5" customHeight="1" x14ac:dyDescent="0.35">
      <c r="N184" s="103"/>
      <c r="O184" s="103"/>
      <c r="P184" s="103"/>
      <c r="Q184" s="103"/>
      <c r="R184" s="103"/>
      <c r="S184" s="103"/>
      <c r="T184" s="103"/>
      <c r="U184" s="103"/>
      <c r="V184" s="103"/>
      <c r="W184" s="103"/>
    </row>
    <row r="185" spans="2:23" ht="14.5" customHeight="1" x14ac:dyDescent="0.35">
      <c r="N185" s="103"/>
      <c r="O185" s="103"/>
      <c r="P185" s="103"/>
      <c r="Q185" s="103"/>
      <c r="R185" s="103"/>
      <c r="S185" s="103"/>
      <c r="T185" s="103"/>
      <c r="U185" s="103"/>
      <c r="V185" s="103"/>
      <c r="W185" s="103"/>
    </row>
    <row r="194" spans="4:23" x14ac:dyDescent="0.35">
      <c r="D194" s="694"/>
      <c r="E194" s="114"/>
      <c r="F194" s="4"/>
      <c r="G194" s="4"/>
      <c r="H194" s="178"/>
      <c r="I194" s="85"/>
      <c r="J194" s="85"/>
      <c r="K194" s="85"/>
      <c r="L194" s="173"/>
      <c r="M194" s="179"/>
      <c r="N194" s="173"/>
      <c r="O194" s="173"/>
      <c r="P194" s="173"/>
      <c r="Q194" s="179"/>
      <c r="R194" s="173"/>
      <c r="S194" s="173"/>
      <c r="T194" s="173"/>
      <c r="U194" s="173"/>
      <c r="V194" s="173"/>
      <c r="W194" s="173"/>
    </row>
    <row r="195" spans="4:23" x14ac:dyDescent="0.35">
      <c r="D195" s="694"/>
      <c r="E195" s="114"/>
      <c r="F195" s="4"/>
      <c r="G195" s="4"/>
      <c r="H195" s="178"/>
      <c r="I195" s="85"/>
      <c r="J195" s="85"/>
      <c r="K195" s="85"/>
      <c r="L195" s="173"/>
      <c r="M195" s="179"/>
      <c r="N195" s="173"/>
      <c r="O195" s="173"/>
      <c r="P195" s="173"/>
      <c r="Q195" s="179"/>
      <c r="R195" s="173"/>
      <c r="S195" s="173"/>
      <c r="T195" s="173"/>
      <c r="U195" s="173"/>
      <c r="V195" s="173"/>
      <c r="W195" s="173"/>
    </row>
    <row r="196" spans="4:23" x14ac:dyDescent="0.35">
      <c r="D196" s="694"/>
      <c r="E196" s="114"/>
      <c r="F196" s="4"/>
      <c r="G196" s="4"/>
      <c r="H196" s="178"/>
      <c r="I196" s="85"/>
      <c r="J196" s="85"/>
      <c r="K196" s="85"/>
      <c r="L196" s="173"/>
      <c r="M196" s="179"/>
      <c r="N196" s="173"/>
      <c r="O196" s="173"/>
      <c r="P196" s="173"/>
      <c r="Q196" s="179"/>
      <c r="R196" s="173"/>
      <c r="S196" s="173"/>
      <c r="T196" s="173"/>
      <c r="U196" s="173"/>
      <c r="V196" s="173"/>
      <c r="W196" s="173"/>
    </row>
    <row r="197" spans="4:23" x14ac:dyDescent="0.35">
      <c r="D197" s="694"/>
      <c r="E197" s="114"/>
      <c r="F197" s="114"/>
      <c r="G197" s="114"/>
      <c r="H197" s="178"/>
      <c r="I197" s="85"/>
      <c r="J197" s="85"/>
      <c r="K197" s="85"/>
      <c r="L197" s="173"/>
      <c r="M197" s="179"/>
      <c r="N197" s="173"/>
      <c r="O197" s="173"/>
      <c r="P197" s="173"/>
      <c r="Q197" s="179"/>
      <c r="R197" s="173"/>
      <c r="S197" s="173"/>
      <c r="T197" s="173"/>
      <c r="U197" s="173"/>
      <c r="V197" s="173"/>
      <c r="W197" s="173"/>
    </row>
    <row r="198" spans="4:23" x14ac:dyDescent="0.35">
      <c r="D198" s="694"/>
      <c r="E198" s="114"/>
      <c r="F198" s="114"/>
      <c r="G198" s="114"/>
      <c r="H198" s="178"/>
      <c r="I198" s="85"/>
      <c r="J198" s="85"/>
      <c r="K198" s="85"/>
      <c r="L198" s="173"/>
      <c r="M198" s="179"/>
      <c r="N198" s="173"/>
      <c r="O198" s="173"/>
      <c r="P198" s="173"/>
      <c r="Q198" s="179"/>
      <c r="R198" s="173"/>
      <c r="S198" s="173"/>
      <c r="T198" s="173"/>
      <c r="U198" s="173"/>
      <c r="V198" s="173"/>
      <c r="W198" s="173"/>
    </row>
  </sheetData>
  <mergeCells count="55">
    <mergeCell ref="L101:O101"/>
    <mergeCell ref="P101:S101"/>
    <mergeCell ref="T101:T102"/>
    <mergeCell ref="U101:U102"/>
    <mergeCell ref="V101:W101"/>
    <mergeCell ref="B100:B181"/>
    <mergeCell ref="C100:E102"/>
    <mergeCell ref="F100:F102"/>
    <mergeCell ref="G100:G102"/>
    <mergeCell ref="H100:H102"/>
    <mergeCell ref="C103:C181"/>
    <mergeCell ref="D103:D148"/>
    <mergeCell ref="D149:U149"/>
    <mergeCell ref="D150:D164"/>
    <mergeCell ref="D165:U165"/>
    <mergeCell ref="D166:D180"/>
    <mergeCell ref="D181:U181"/>
    <mergeCell ref="I100:I102"/>
    <mergeCell ref="J100:J102"/>
    <mergeCell ref="K100:K102"/>
    <mergeCell ref="L100:W100"/>
    <mergeCell ref="B17:B98"/>
    <mergeCell ref="B15:S15"/>
    <mergeCell ref="C17:E19"/>
    <mergeCell ref="F17:F19"/>
    <mergeCell ref="K17:K19"/>
    <mergeCell ref="H17:H19"/>
    <mergeCell ref="I17:I19"/>
    <mergeCell ref="V18:W18"/>
    <mergeCell ref="U18:U19"/>
    <mergeCell ref="L17:W17"/>
    <mergeCell ref="G17:G19"/>
    <mergeCell ref="J17:J19"/>
    <mergeCell ref="T18:T19"/>
    <mergeCell ref="L18:O18"/>
    <mergeCell ref="P18:S18"/>
    <mergeCell ref="G6:H8"/>
    <mergeCell ref="G11:H13"/>
    <mergeCell ref="E1:W1"/>
    <mergeCell ref="C5:E5"/>
    <mergeCell ref="C6:C8"/>
    <mergeCell ref="C10:E10"/>
    <mergeCell ref="C11:D11"/>
    <mergeCell ref="C12:D12"/>
    <mergeCell ref="C13:D13"/>
    <mergeCell ref="B1:D1"/>
    <mergeCell ref="B3:W3"/>
    <mergeCell ref="D194:D198"/>
    <mergeCell ref="D66:U66"/>
    <mergeCell ref="D82:U82"/>
    <mergeCell ref="C20:C98"/>
    <mergeCell ref="D98:U98"/>
    <mergeCell ref="D20:D65"/>
    <mergeCell ref="D67:D81"/>
    <mergeCell ref="D83:D97"/>
  </mergeCells>
  <phoneticPr fontId="12" type="noConversion"/>
  <pageMargins left="0.7" right="0.7" top="0.75" bottom="0.75" header="0.3" footer="0.3"/>
  <pageSetup paperSize="9" scale="1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4093A-5AD8-4B99-B668-099F4BB952BF}">
  <dimension ref="B1:T108"/>
  <sheetViews>
    <sheetView view="pageBreakPreview" zoomScaleNormal="60" zoomScaleSheetLayoutView="100" workbookViewId="0">
      <selection activeCell="A12" sqref="A12:XFD12"/>
    </sheetView>
  </sheetViews>
  <sheetFormatPr baseColWidth="10" defaultColWidth="11.453125" defaultRowHeight="38.15" customHeight="1" x14ac:dyDescent="0.55000000000000004"/>
  <cols>
    <col min="1" max="1" width="2.81640625" customWidth="1"/>
    <col min="2" max="2" width="29.7265625" style="606" customWidth="1"/>
    <col min="3" max="3" width="29.81640625" customWidth="1"/>
    <col min="4" max="4" width="24.81640625" customWidth="1"/>
    <col min="5" max="5" width="80.1796875" customWidth="1"/>
    <col min="6" max="6" width="129.7265625" style="1" customWidth="1"/>
    <col min="7" max="7" width="13.1796875" style="1" customWidth="1"/>
    <col min="8" max="8" width="45.54296875" style="1" customWidth="1"/>
    <col min="9" max="9" width="20.81640625" style="65" customWidth="1"/>
    <col min="10" max="16" width="19.1796875" style="47" customWidth="1"/>
    <col min="17" max="17" width="18.81640625" style="47" customWidth="1"/>
    <col min="18" max="18" width="18.54296875" style="47" customWidth="1"/>
    <col min="19" max="19" width="4.1796875" customWidth="1"/>
  </cols>
  <sheetData>
    <row r="1" spans="2:20" s="87" customFormat="1" ht="76.5" customHeight="1" thickBot="1" x14ac:dyDescent="0.4">
      <c r="B1" s="764" t="s">
        <v>221</v>
      </c>
      <c r="C1" s="765"/>
      <c r="D1" s="766" t="s">
        <v>736</v>
      </c>
      <c r="E1" s="766"/>
      <c r="F1" s="766"/>
      <c r="G1" s="766"/>
      <c r="H1" s="766"/>
      <c r="I1" s="766"/>
      <c r="J1" s="766"/>
      <c r="K1" s="766"/>
      <c r="L1" s="766"/>
      <c r="M1" s="766"/>
      <c r="N1" s="766"/>
      <c r="O1" s="766"/>
      <c r="P1" s="766"/>
      <c r="Q1" s="766"/>
      <c r="R1" s="767"/>
    </row>
    <row r="2" spans="2:20" s="2" customFormat="1" ht="38.15" customHeight="1" thickBot="1" x14ac:dyDescent="0.4">
      <c r="B2" s="605"/>
      <c r="C2" s="66"/>
      <c r="D2" s="66"/>
      <c r="E2" s="67"/>
      <c r="F2" s="67"/>
      <c r="G2" s="67"/>
      <c r="H2" s="67"/>
      <c r="I2" s="67"/>
      <c r="J2" s="67"/>
      <c r="K2" s="67"/>
      <c r="L2" s="67"/>
      <c r="M2" s="67"/>
      <c r="N2" s="67"/>
      <c r="O2" s="67"/>
      <c r="P2" s="67"/>
      <c r="Q2" s="67"/>
      <c r="R2" s="67"/>
    </row>
    <row r="3" spans="2:20" ht="65.150000000000006" customHeight="1" thickBot="1" x14ac:dyDescent="0.4">
      <c r="B3" s="744" t="s">
        <v>628</v>
      </c>
      <c r="C3" s="745"/>
      <c r="D3" s="745"/>
      <c r="E3" s="745"/>
      <c r="F3" s="745"/>
      <c r="G3" s="745"/>
      <c r="H3" s="745"/>
      <c r="I3" s="745"/>
      <c r="J3" s="745"/>
      <c r="K3" s="745"/>
      <c r="L3" s="745"/>
      <c r="M3" s="745"/>
      <c r="N3" s="745"/>
      <c r="O3" s="745"/>
      <c r="P3" s="745"/>
      <c r="Q3" s="745"/>
      <c r="R3" s="746"/>
    </row>
    <row r="4" spans="2:20" s="26" customFormat="1" ht="24" thickBot="1" x14ac:dyDescent="0.6">
      <c r="B4" s="606"/>
      <c r="C4" s="23"/>
      <c r="D4" s="23"/>
      <c r="E4" s="24"/>
      <c r="F4" s="25"/>
      <c r="G4" s="38"/>
      <c r="H4" s="96"/>
      <c r="I4" s="86"/>
      <c r="J4" s="46"/>
      <c r="K4" s="46"/>
      <c r="L4" s="46"/>
      <c r="M4" s="46"/>
      <c r="N4" s="46"/>
      <c r="O4" s="46"/>
      <c r="P4" s="46"/>
      <c r="Q4" s="46"/>
      <c r="R4" s="46"/>
    </row>
    <row r="5" spans="2:20" s="11" customFormat="1" ht="38.15" customHeight="1" thickBot="1" x14ac:dyDescent="0.5">
      <c r="B5" s="761" t="s">
        <v>644</v>
      </c>
      <c r="C5" s="814" t="s">
        <v>104</v>
      </c>
      <c r="D5" s="815"/>
      <c r="E5" s="816"/>
      <c r="F5" s="792" t="s">
        <v>184</v>
      </c>
      <c r="G5" s="795" t="s">
        <v>5</v>
      </c>
      <c r="H5" s="126"/>
      <c r="I5" s="798" t="s">
        <v>101</v>
      </c>
      <c r="J5" s="799"/>
      <c r="K5" s="799"/>
      <c r="L5" s="799"/>
      <c r="M5" s="799"/>
      <c r="N5" s="799"/>
      <c r="O5" s="799"/>
      <c r="P5" s="799"/>
      <c r="Q5" s="799"/>
      <c r="R5" s="800"/>
    </row>
    <row r="6" spans="2:20" s="11" customFormat="1" ht="38.15" customHeight="1" thickBot="1" x14ac:dyDescent="0.5">
      <c r="B6" s="762"/>
      <c r="C6" s="817"/>
      <c r="D6" s="818"/>
      <c r="E6" s="819"/>
      <c r="F6" s="793"/>
      <c r="G6" s="796"/>
      <c r="H6" s="127" t="s">
        <v>193</v>
      </c>
      <c r="I6" s="780" t="s">
        <v>176</v>
      </c>
      <c r="J6" s="781"/>
      <c r="K6" s="781"/>
      <c r="L6" s="782"/>
      <c r="M6" s="780" t="s">
        <v>177</v>
      </c>
      <c r="N6" s="781"/>
      <c r="O6" s="781"/>
      <c r="P6" s="782"/>
      <c r="Q6" s="783" t="s">
        <v>191</v>
      </c>
      <c r="R6" s="785" t="s">
        <v>191</v>
      </c>
    </row>
    <row r="7" spans="2:20" s="11" customFormat="1" ht="54" customHeight="1" thickBot="1" x14ac:dyDescent="0.5">
      <c r="B7" s="763"/>
      <c r="C7" s="820"/>
      <c r="D7" s="821"/>
      <c r="E7" s="822"/>
      <c r="F7" s="794"/>
      <c r="G7" s="797"/>
      <c r="H7" s="468"/>
      <c r="I7" s="467" t="s">
        <v>643</v>
      </c>
      <c r="J7" s="470" t="s">
        <v>103</v>
      </c>
      <c r="K7" s="470" t="s">
        <v>37</v>
      </c>
      <c r="L7" s="471" t="s">
        <v>38</v>
      </c>
      <c r="M7" s="469" t="s">
        <v>102</v>
      </c>
      <c r="N7" s="470" t="s">
        <v>103</v>
      </c>
      <c r="O7" s="470" t="s">
        <v>37</v>
      </c>
      <c r="P7" s="472" t="s">
        <v>38</v>
      </c>
      <c r="Q7" s="784"/>
      <c r="R7" s="786"/>
      <c r="S7" s="130"/>
      <c r="T7" s="130"/>
    </row>
    <row r="8" spans="2:20" ht="29" x14ac:dyDescent="0.35">
      <c r="B8" s="801" t="s">
        <v>179</v>
      </c>
      <c r="C8" s="804" t="s">
        <v>249</v>
      </c>
      <c r="D8" s="791" t="s">
        <v>505</v>
      </c>
      <c r="E8" s="554" t="s">
        <v>516</v>
      </c>
      <c r="F8" s="195" t="s">
        <v>518</v>
      </c>
      <c r="G8" s="107" t="s">
        <v>449</v>
      </c>
      <c r="H8" s="128"/>
      <c r="I8" s="200"/>
      <c r="J8" s="88"/>
      <c r="K8" s="89">
        <f t="shared" ref="K8:K21" si="0">I8-(I8*J8)</f>
        <v>0</v>
      </c>
      <c r="L8" s="91">
        <f t="shared" ref="L8:L14" si="1">K8*1.2</f>
        <v>0</v>
      </c>
      <c r="M8" s="110"/>
      <c r="N8" s="111"/>
      <c r="O8" s="89">
        <f t="shared" ref="O8:O22" si="2">M8-(M8*N8)</f>
        <v>0</v>
      </c>
      <c r="P8" s="90">
        <f t="shared" ref="P8:P14" si="3">O8*1.2</f>
        <v>0</v>
      </c>
      <c r="Q8" s="190">
        <f>O8+K8</f>
        <v>0</v>
      </c>
      <c r="R8" s="90">
        <f>P8+L8</f>
        <v>0</v>
      </c>
      <c r="S8" s="130"/>
      <c r="T8" s="130"/>
    </row>
    <row r="9" spans="2:20" ht="29.15" customHeight="1" x14ac:dyDescent="0.35">
      <c r="B9" s="802"/>
      <c r="C9" s="805"/>
      <c r="D9" s="788"/>
      <c r="E9" s="557" t="s">
        <v>519</v>
      </c>
      <c r="F9" s="492" t="s">
        <v>520</v>
      </c>
      <c r="G9" s="482" t="s">
        <v>449</v>
      </c>
      <c r="H9" s="570"/>
      <c r="I9" s="571"/>
      <c r="J9" s="484"/>
      <c r="K9" s="485">
        <f t="shared" si="0"/>
        <v>0</v>
      </c>
      <c r="L9" s="572">
        <f t="shared" ref="L9" si="4">K9*1.2</f>
        <v>0</v>
      </c>
      <c r="M9" s="573"/>
      <c r="N9" s="574"/>
      <c r="O9" s="485">
        <f t="shared" si="2"/>
        <v>0</v>
      </c>
      <c r="P9" s="521">
        <f t="shared" ref="P9" si="5">O9*1.2</f>
        <v>0</v>
      </c>
      <c r="Q9" s="575">
        <f>O9+K9</f>
        <v>0</v>
      </c>
      <c r="R9" s="521">
        <f>P9+L9</f>
        <v>0</v>
      </c>
      <c r="S9" s="130"/>
      <c r="T9" s="130"/>
    </row>
    <row r="10" spans="2:20" ht="29.15" customHeight="1" x14ac:dyDescent="0.35">
      <c r="B10" s="802"/>
      <c r="C10" s="805"/>
      <c r="D10" s="788"/>
      <c r="E10" s="555" t="s">
        <v>522</v>
      </c>
      <c r="F10" s="563" t="s">
        <v>521</v>
      </c>
      <c r="G10" s="550" t="s">
        <v>449</v>
      </c>
      <c r="H10" s="564"/>
      <c r="I10" s="565"/>
      <c r="J10" s="551"/>
      <c r="K10" s="552">
        <f t="shared" si="0"/>
        <v>0</v>
      </c>
      <c r="L10" s="566">
        <f t="shared" si="1"/>
        <v>0</v>
      </c>
      <c r="M10" s="567"/>
      <c r="N10" s="568"/>
      <c r="O10" s="552">
        <f t="shared" si="2"/>
        <v>0</v>
      </c>
      <c r="P10" s="556">
        <f t="shared" si="3"/>
        <v>0</v>
      </c>
      <c r="Q10" s="569">
        <f t="shared" ref="Q10:Q22" si="6">O10+K10</f>
        <v>0</v>
      </c>
      <c r="R10" s="556">
        <f t="shared" ref="R10:R22" si="7">P10+L10</f>
        <v>0</v>
      </c>
    </row>
    <row r="11" spans="2:20" ht="29" x14ac:dyDescent="0.35">
      <c r="B11" s="802"/>
      <c r="C11" s="805"/>
      <c r="D11" s="788"/>
      <c r="E11" s="555" t="s">
        <v>523</v>
      </c>
      <c r="F11" s="563" t="s">
        <v>641</v>
      </c>
      <c r="G11" s="550" t="s">
        <v>449</v>
      </c>
      <c r="H11" s="564"/>
      <c r="I11" s="565"/>
      <c r="J11" s="551"/>
      <c r="K11" s="552">
        <f t="shared" si="0"/>
        <v>0</v>
      </c>
      <c r="L11" s="566">
        <f t="shared" si="1"/>
        <v>0</v>
      </c>
      <c r="M11" s="567"/>
      <c r="N11" s="568"/>
      <c r="O11" s="552">
        <f t="shared" si="2"/>
        <v>0</v>
      </c>
      <c r="P11" s="556">
        <f t="shared" si="3"/>
        <v>0</v>
      </c>
      <c r="Q11" s="569">
        <f t="shared" si="6"/>
        <v>0</v>
      </c>
      <c r="R11" s="556">
        <f t="shared" si="7"/>
        <v>0</v>
      </c>
    </row>
    <row r="12" spans="2:20" ht="29" x14ac:dyDescent="0.35">
      <c r="B12" s="802"/>
      <c r="C12" s="805"/>
      <c r="D12" s="788"/>
      <c r="E12" s="555" t="s">
        <v>694</v>
      </c>
      <c r="F12" s="563" t="s">
        <v>697</v>
      </c>
      <c r="G12" s="550" t="s">
        <v>449</v>
      </c>
      <c r="H12" s="564"/>
      <c r="I12" s="565"/>
      <c r="J12" s="551"/>
      <c r="K12" s="552">
        <f t="shared" si="0"/>
        <v>0</v>
      </c>
      <c r="L12" s="566">
        <f t="shared" si="1"/>
        <v>0</v>
      </c>
      <c r="M12" s="567"/>
      <c r="N12" s="568"/>
      <c r="O12" s="552">
        <f t="shared" si="2"/>
        <v>0</v>
      </c>
      <c r="P12" s="556">
        <f t="shared" si="3"/>
        <v>0</v>
      </c>
      <c r="Q12" s="569">
        <f t="shared" si="6"/>
        <v>0</v>
      </c>
      <c r="R12" s="556">
        <f t="shared" si="7"/>
        <v>0</v>
      </c>
    </row>
    <row r="13" spans="2:20" ht="29" x14ac:dyDescent="0.35">
      <c r="B13" s="802"/>
      <c r="C13" s="805"/>
      <c r="D13" s="788"/>
      <c r="E13" s="555" t="s">
        <v>695</v>
      </c>
      <c r="F13" s="563" t="s">
        <v>698</v>
      </c>
      <c r="G13" s="550" t="s">
        <v>449</v>
      </c>
      <c r="H13" s="564"/>
      <c r="I13" s="565"/>
      <c r="J13" s="551"/>
      <c r="K13" s="552">
        <f t="shared" si="0"/>
        <v>0</v>
      </c>
      <c r="L13" s="566">
        <f t="shared" si="1"/>
        <v>0</v>
      </c>
      <c r="M13" s="567"/>
      <c r="N13" s="568"/>
      <c r="O13" s="552">
        <f t="shared" si="2"/>
        <v>0</v>
      </c>
      <c r="P13" s="556">
        <f t="shared" si="3"/>
        <v>0</v>
      </c>
      <c r="Q13" s="569">
        <f t="shared" si="6"/>
        <v>0</v>
      </c>
      <c r="R13" s="556">
        <f t="shared" si="7"/>
        <v>0</v>
      </c>
    </row>
    <row r="14" spans="2:20" ht="29" x14ac:dyDescent="0.35">
      <c r="B14" s="802"/>
      <c r="C14" s="805"/>
      <c r="D14" s="788"/>
      <c r="E14" s="555" t="s">
        <v>696</v>
      </c>
      <c r="F14" s="563" t="s">
        <v>699</v>
      </c>
      <c r="G14" s="550" t="s">
        <v>449</v>
      </c>
      <c r="H14" s="564"/>
      <c r="I14" s="565"/>
      <c r="J14" s="551"/>
      <c r="K14" s="552">
        <f t="shared" si="0"/>
        <v>0</v>
      </c>
      <c r="L14" s="566">
        <f t="shared" si="1"/>
        <v>0</v>
      </c>
      <c r="M14" s="567"/>
      <c r="N14" s="568"/>
      <c r="O14" s="552">
        <f t="shared" si="2"/>
        <v>0</v>
      </c>
      <c r="P14" s="556">
        <f t="shared" si="3"/>
        <v>0</v>
      </c>
      <c r="Q14" s="569">
        <f t="shared" si="6"/>
        <v>0</v>
      </c>
      <c r="R14" s="556">
        <f t="shared" si="7"/>
        <v>0</v>
      </c>
    </row>
    <row r="15" spans="2:20" ht="29" x14ac:dyDescent="0.35">
      <c r="B15" s="802"/>
      <c r="C15" s="805"/>
      <c r="D15" s="788"/>
      <c r="E15" s="557" t="s">
        <v>252</v>
      </c>
      <c r="F15" s="492" t="s">
        <v>686</v>
      </c>
      <c r="G15" s="482" t="s">
        <v>449</v>
      </c>
      <c r="H15" s="570" t="s">
        <v>437</v>
      </c>
      <c r="I15" s="571"/>
      <c r="J15" s="484"/>
      <c r="K15" s="485">
        <f t="shared" si="0"/>
        <v>0</v>
      </c>
      <c r="L15" s="572">
        <f>K15*1.2</f>
        <v>0</v>
      </c>
      <c r="M15" s="573"/>
      <c r="N15" s="574"/>
      <c r="O15" s="485">
        <f t="shared" si="2"/>
        <v>0</v>
      </c>
      <c r="P15" s="521">
        <f>O15*1.2</f>
        <v>0</v>
      </c>
      <c r="Q15" s="575">
        <f t="shared" si="6"/>
        <v>0</v>
      </c>
      <c r="R15" s="521">
        <f t="shared" si="7"/>
        <v>0</v>
      </c>
    </row>
    <row r="16" spans="2:20" ht="29" x14ac:dyDescent="0.35">
      <c r="B16" s="802"/>
      <c r="C16" s="805"/>
      <c r="D16" s="788"/>
      <c r="E16" s="600" t="s">
        <v>524</v>
      </c>
      <c r="F16" s="180" t="s">
        <v>687</v>
      </c>
      <c r="G16" s="480" t="s">
        <v>449</v>
      </c>
      <c r="H16" s="601" t="s">
        <v>437</v>
      </c>
      <c r="I16" s="202"/>
      <c r="J16" s="183"/>
      <c r="K16" s="122">
        <f t="shared" si="0"/>
        <v>0</v>
      </c>
      <c r="L16" s="186">
        <f t="shared" ref="L16" si="8">K16*1.2</f>
        <v>0</v>
      </c>
      <c r="M16" s="184"/>
      <c r="N16" s="185"/>
      <c r="O16" s="122">
        <f t="shared" si="2"/>
        <v>0</v>
      </c>
      <c r="P16" s="121">
        <f t="shared" ref="P16" si="9">O16*1.2</f>
        <v>0</v>
      </c>
      <c r="Q16" s="192">
        <f t="shared" ref="Q16" si="10">O16+K16</f>
        <v>0</v>
      </c>
      <c r="R16" s="121">
        <f t="shared" ref="R16" si="11">P16+L16</f>
        <v>0</v>
      </c>
    </row>
    <row r="17" spans="2:18" ht="29.15" customHeight="1" x14ac:dyDescent="0.35">
      <c r="B17" s="802"/>
      <c r="C17" s="805"/>
      <c r="D17" s="788"/>
      <c r="E17" s="557" t="s">
        <v>525</v>
      </c>
      <c r="F17" s="492" t="s">
        <v>688</v>
      </c>
      <c r="G17" s="482" t="s">
        <v>449</v>
      </c>
      <c r="H17" s="570" t="s">
        <v>437</v>
      </c>
      <c r="I17" s="571"/>
      <c r="J17" s="484"/>
      <c r="K17" s="485">
        <f t="shared" si="0"/>
        <v>0</v>
      </c>
      <c r="L17" s="572">
        <f t="shared" ref="L17:L22" si="12">K17*1.2</f>
        <v>0</v>
      </c>
      <c r="M17" s="573"/>
      <c r="N17" s="574"/>
      <c r="O17" s="485">
        <f t="shared" si="2"/>
        <v>0</v>
      </c>
      <c r="P17" s="521">
        <f t="shared" ref="P17:P22" si="13">O17*1.2</f>
        <v>0</v>
      </c>
      <c r="Q17" s="575">
        <f t="shared" si="6"/>
        <v>0</v>
      </c>
      <c r="R17" s="521">
        <f t="shared" si="7"/>
        <v>0</v>
      </c>
    </row>
    <row r="18" spans="2:18" ht="29.15" customHeight="1" x14ac:dyDescent="0.35">
      <c r="B18" s="802"/>
      <c r="C18" s="805"/>
      <c r="D18" s="788"/>
      <c r="E18" s="555" t="s">
        <v>526</v>
      </c>
      <c r="F18" s="563" t="s">
        <v>689</v>
      </c>
      <c r="G18" s="550" t="s">
        <v>449</v>
      </c>
      <c r="H18" s="564" t="s">
        <v>437</v>
      </c>
      <c r="I18" s="565"/>
      <c r="J18" s="551"/>
      <c r="K18" s="552">
        <f t="shared" si="0"/>
        <v>0</v>
      </c>
      <c r="L18" s="566">
        <f t="shared" si="12"/>
        <v>0</v>
      </c>
      <c r="M18" s="567"/>
      <c r="N18" s="568"/>
      <c r="O18" s="552">
        <f t="shared" si="2"/>
        <v>0</v>
      </c>
      <c r="P18" s="556">
        <f t="shared" si="13"/>
        <v>0</v>
      </c>
      <c r="Q18" s="569">
        <f t="shared" si="6"/>
        <v>0</v>
      </c>
      <c r="R18" s="556">
        <f t="shared" si="7"/>
        <v>0</v>
      </c>
    </row>
    <row r="19" spans="2:18" ht="29.15" customHeight="1" x14ac:dyDescent="0.35">
      <c r="B19" s="802"/>
      <c r="C19" s="805"/>
      <c r="D19" s="788"/>
      <c r="E19" s="555" t="s">
        <v>527</v>
      </c>
      <c r="F19" s="563" t="s">
        <v>690</v>
      </c>
      <c r="G19" s="550" t="s">
        <v>449</v>
      </c>
      <c r="H19" s="564" t="s">
        <v>682</v>
      </c>
      <c r="I19" s="565"/>
      <c r="J19" s="551"/>
      <c r="K19" s="552">
        <f t="shared" ref="K19:K20" si="14">I19-(I19*J19)</f>
        <v>0</v>
      </c>
      <c r="L19" s="566">
        <f t="shared" ref="L19:L20" si="15">K19*1.2</f>
        <v>0</v>
      </c>
      <c r="M19" s="567"/>
      <c r="N19" s="568"/>
      <c r="O19" s="552">
        <f t="shared" ref="O19:O20" si="16">M19-(M19*N19)</f>
        <v>0</v>
      </c>
      <c r="P19" s="556">
        <f t="shared" ref="P19:P20" si="17">O19*1.2</f>
        <v>0</v>
      </c>
      <c r="Q19" s="569">
        <f t="shared" ref="Q19:Q20" si="18">O19+K19</f>
        <v>0</v>
      </c>
      <c r="R19" s="556">
        <f t="shared" ref="R19:R20" si="19">P19+L19</f>
        <v>0</v>
      </c>
    </row>
    <row r="20" spans="2:18" ht="29" x14ac:dyDescent="0.35">
      <c r="B20" s="802"/>
      <c r="C20" s="805"/>
      <c r="D20" s="788"/>
      <c r="E20" s="555" t="s">
        <v>683</v>
      </c>
      <c r="F20" s="563" t="s">
        <v>691</v>
      </c>
      <c r="G20" s="550" t="s">
        <v>449</v>
      </c>
      <c r="H20" s="564" t="s">
        <v>682</v>
      </c>
      <c r="I20" s="565"/>
      <c r="J20" s="551"/>
      <c r="K20" s="552">
        <f t="shared" si="14"/>
        <v>0</v>
      </c>
      <c r="L20" s="566">
        <f t="shared" si="15"/>
        <v>0</v>
      </c>
      <c r="M20" s="567"/>
      <c r="N20" s="568"/>
      <c r="O20" s="552">
        <f t="shared" si="16"/>
        <v>0</v>
      </c>
      <c r="P20" s="556">
        <f t="shared" si="17"/>
        <v>0</v>
      </c>
      <c r="Q20" s="569">
        <f t="shared" si="18"/>
        <v>0</v>
      </c>
      <c r="R20" s="556">
        <f t="shared" si="19"/>
        <v>0</v>
      </c>
    </row>
    <row r="21" spans="2:18" ht="29" x14ac:dyDescent="0.35">
      <c r="B21" s="802"/>
      <c r="C21" s="805"/>
      <c r="D21" s="788"/>
      <c r="E21" s="555" t="s">
        <v>684</v>
      </c>
      <c r="F21" s="563" t="s">
        <v>692</v>
      </c>
      <c r="G21" s="550" t="s">
        <v>449</v>
      </c>
      <c r="H21" s="564" t="s">
        <v>682</v>
      </c>
      <c r="I21" s="565"/>
      <c r="J21" s="551"/>
      <c r="K21" s="552">
        <f t="shared" si="0"/>
        <v>0</v>
      </c>
      <c r="L21" s="566">
        <f t="shared" si="12"/>
        <v>0</v>
      </c>
      <c r="M21" s="567"/>
      <c r="N21" s="568"/>
      <c r="O21" s="552">
        <f t="shared" si="2"/>
        <v>0</v>
      </c>
      <c r="P21" s="556">
        <f t="shared" si="13"/>
        <v>0</v>
      </c>
      <c r="Q21" s="569">
        <f t="shared" si="6"/>
        <v>0</v>
      </c>
      <c r="R21" s="556">
        <f t="shared" si="7"/>
        <v>0</v>
      </c>
    </row>
    <row r="22" spans="2:18" ht="29" x14ac:dyDescent="0.35">
      <c r="B22" s="802"/>
      <c r="C22" s="805"/>
      <c r="D22" s="788"/>
      <c r="E22" s="555" t="s">
        <v>685</v>
      </c>
      <c r="F22" s="563" t="s">
        <v>693</v>
      </c>
      <c r="G22" s="550" t="s">
        <v>449</v>
      </c>
      <c r="H22" s="602" t="s">
        <v>682</v>
      </c>
      <c r="I22" s="565"/>
      <c r="J22" s="551"/>
      <c r="K22" s="552">
        <f>I22-(I22*J22)</f>
        <v>0</v>
      </c>
      <c r="L22" s="566">
        <f t="shared" si="12"/>
        <v>0</v>
      </c>
      <c r="M22" s="567"/>
      <c r="N22" s="568"/>
      <c r="O22" s="552">
        <f t="shared" si="2"/>
        <v>0</v>
      </c>
      <c r="P22" s="556">
        <f t="shared" si="13"/>
        <v>0</v>
      </c>
      <c r="Q22" s="569">
        <f t="shared" si="6"/>
        <v>0</v>
      </c>
      <c r="R22" s="556">
        <f t="shared" si="7"/>
        <v>0</v>
      </c>
    </row>
    <row r="23" spans="2:18" ht="29" x14ac:dyDescent="0.35">
      <c r="B23" s="802"/>
      <c r="C23" s="805"/>
      <c r="D23" s="787" t="s">
        <v>230</v>
      </c>
      <c r="E23" s="561" t="s">
        <v>679</v>
      </c>
      <c r="F23" s="198" t="s">
        <v>680</v>
      </c>
      <c r="G23" s="37" t="s">
        <v>449</v>
      </c>
      <c r="H23" s="131"/>
      <c r="I23" s="201"/>
      <c r="J23" s="61"/>
      <c r="K23" s="62">
        <f>I23-(I23*J23)</f>
        <v>0</v>
      </c>
      <c r="L23" s="92">
        <f>K23*1.2</f>
        <v>0</v>
      </c>
      <c r="M23" s="112"/>
      <c r="N23" s="113"/>
      <c r="O23" s="62">
        <f>M23-(M23*N23)</f>
        <v>0</v>
      </c>
      <c r="P23" s="63">
        <f>O23*1.2</f>
        <v>0</v>
      </c>
      <c r="Q23" s="191">
        <f t="shared" ref="Q23:R26" si="20">O23+K23</f>
        <v>0</v>
      </c>
      <c r="R23" s="63">
        <f t="shared" si="20"/>
        <v>0</v>
      </c>
    </row>
    <row r="24" spans="2:18" ht="38.15" customHeight="1" x14ac:dyDescent="0.35">
      <c r="B24" s="802"/>
      <c r="C24" s="805"/>
      <c r="D24" s="788"/>
      <c r="E24" s="555" t="s">
        <v>253</v>
      </c>
      <c r="F24" s="563" t="s">
        <v>528</v>
      </c>
      <c r="G24" s="550" t="s">
        <v>449</v>
      </c>
      <c r="H24" s="564"/>
      <c r="I24" s="565"/>
      <c r="J24" s="551"/>
      <c r="K24" s="552">
        <f>I24-(I24*J24)</f>
        <v>0</v>
      </c>
      <c r="L24" s="566">
        <f>K24*1.2</f>
        <v>0</v>
      </c>
      <c r="M24" s="567"/>
      <c r="N24" s="568"/>
      <c r="O24" s="552">
        <f>M24-(M24*N24)</f>
        <v>0</v>
      </c>
      <c r="P24" s="556">
        <f t="shared" ref="P24" si="21">O24*1.2</f>
        <v>0</v>
      </c>
      <c r="Q24" s="569">
        <f t="shared" si="20"/>
        <v>0</v>
      </c>
      <c r="R24" s="556">
        <f t="shared" si="20"/>
        <v>0</v>
      </c>
    </row>
    <row r="25" spans="2:18" ht="38.15" customHeight="1" x14ac:dyDescent="0.35">
      <c r="B25" s="802"/>
      <c r="C25" s="805"/>
      <c r="D25" s="788"/>
      <c r="E25" s="555" t="s">
        <v>254</v>
      </c>
      <c r="F25" s="563" t="s">
        <v>529</v>
      </c>
      <c r="G25" s="550" t="s">
        <v>449</v>
      </c>
      <c r="H25" s="564"/>
      <c r="I25" s="565"/>
      <c r="J25" s="551"/>
      <c r="K25" s="552">
        <f t="shared" ref="K25:K42" si="22">I25-(I25*J25)</f>
        <v>0</v>
      </c>
      <c r="L25" s="566">
        <f t="shared" ref="L25:L41" si="23">K25*1.2</f>
        <v>0</v>
      </c>
      <c r="M25" s="567"/>
      <c r="N25" s="568"/>
      <c r="O25" s="552">
        <f t="shared" ref="O25:O42" si="24">M25-(M25*N25)</f>
        <v>0</v>
      </c>
      <c r="P25" s="556">
        <f t="shared" ref="P25:P42" si="25">O25*1.2</f>
        <v>0</v>
      </c>
      <c r="Q25" s="569">
        <f t="shared" si="20"/>
        <v>0</v>
      </c>
      <c r="R25" s="556">
        <f t="shared" si="20"/>
        <v>0</v>
      </c>
    </row>
    <row r="26" spans="2:18" ht="38.15" customHeight="1" x14ac:dyDescent="0.35">
      <c r="B26" s="802"/>
      <c r="C26" s="805"/>
      <c r="D26" s="788"/>
      <c r="E26" s="555" t="s">
        <v>681</v>
      </c>
      <c r="F26" s="180" t="s">
        <v>530</v>
      </c>
      <c r="G26" s="550" t="s">
        <v>449</v>
      </c>
      <c r="H26" s="564" t="s">
        <v>437</v>
      </c>
      <c r="I26" s="565"/>
      <c r="J26" s="551"/>
      <c r="K26" s="552">
        <f>I26-(I26*J26)</f>
        <v>0</v>
      </c>
      <c r="L26" s="566">
        <f>K26*1.2</f>
        <v>0</v>
      </c>
      <c r="M26" s="567"/>
      <c r="N26" s="568"/>
      <c r="O26" s="552">
        <f t="shared" ref="O26" si="26">M26-(M26*N26)</f>
        <v>0</v>
      </c>
      <c r="P26" s="556">
        <f t="shared" ref="P26" si="27">O26*1.2</f>
        <v>0</v>
      </c>
      <c r="Q26" s="569">
        <f t="shared" si="20"/>
        <v>0</v>
      </c>
      <c r="R26" s="556">
        <f t="shared" si="20"/>
        <v>0</v>
      </c>
    </row>
    <row r="27" spans="2:18" ht="38.15" customHeight="1" x14ac:dyDescent="0.35">
      <c r="B27" s="802"/>
      <c r="C27" s="805"/>
      <c r="D27" s="788"/>
      <c r="E27" s="555" t="s">
        <v>255</v>
      </c>
      <c r="F27" s="563" t="s">
        <v>530</v>
      </c>
      <c r="G27" s="550" t="s">
        <v>449</v>
      </c>
      <c r="H27" s="564" t="s">
        <v>437</v>
      </c>
      <c r="I27" s="565"/>
      <c r="J27" s="551"/>
      <c r="K27" s="552">
        <f t="shared" si="22"/>
        <v>0</v>
      </c>
      <c r="L27" s="566">
        <f>K27*1.2</f>
        <v>0</v>
      </c>
      <c r="M27" s="567"/>
      <c r="N27" s="568"/>
      <c r="O27" s="552">
        <f t="shared" si="24"/>
        <v>0</v>
      </c>
      <c r="P27" s="556">
        <f>O27*1.2</f>
        <v>0</v>
      </c>
      <c r="Q27" s="569">
        <f t="shared" ref="Q27:Q29" si="28">O27+K27</f>
        <v>0</v>
      </c>
      <c r="R27" s="556">
        <f t="shared" ref="R27:R29" si="29">P27+L27</f>
        <v>0</v>
      </c>
    </row>
    <row r="28" spans="2:18" ht="38.15" customHeight="1" x14ac:dyDescent="0.35">
      <c r="B28" s="802"/>
      <c r="C28" s="805"/>
      <c r="D28" s="788"/>
      <c r="E28" s="557" t="s">
        <v>258</v>
      </c>
      <c r="F28" s="492" t="s">
        <v>531</v>
      </c>
      <c r="G28" s="482" t="s">
        <v>449</v>
      </c>
      <c r="H28" s="570" t="s">
        <v>437</v>
      </c>
      <c r="I28" s="571"/>
      <c r="J28" s="484"/>
      <c r="K28" s="485">
        <f t="shared" si="22"/>
        <v>0</v>
      </c>
      <c r="L28" s="572">
        <f t="shared" ref="L28:L29" si="30">K28*1.2</f>
        <v>0</v>
      </c>
      <c r="M28" s="573"/>
      <c r="N28" s="574"/>
      <c r="O28" s="485">
        <f t="shared" si="24"/>
        <v>0</v>
      </c>
      <c r="P28" s="521">
        <f t="shared" ref="P28:P29" si="31">O28*1.2</f>
        <v>0</v>
      </c>
      <c r="Q28" s="575">
        <f t="shared" si="28"/>
        <v>0</v>
      </c>
      <c r="R28" s="521">
        <f t="shared" si="29"/>
        <v>0</v>
      </c>
    </row>
    <row r="29" spans="2:18" ht="38.15" customHeight="1" x14ac:dyDescent="0.35">
      <c r="B29" s="802"/>
      <c r="C29" s="805"/>
      <c r="D29" s="788"/>
      <c r="E29" s="600" t="s">
        <v>256</v>
      </c>
      <c r="F29" s="180" t="s">
        <v>532</v>
      </c>
      <c r="G29" s="480" t="s">
        <v>449</v>
      </c>
      <c r="H29" s="601" t="s">
        <v>437</v>
      </c>
      <c r="I29" s="202"/>
      <c r="J29" s="183"/>
      <c r="K29" s="122">
        <f t="shared" si="22"/>
        <v>0</v>
      </c>
      <c r="L29" s="186">
        <f t="shared" si="30"/>
        <v>0</v>
      </c>
      <c r="M29" s="184"/>
      <c r="N29" s="185"/>
      <c r="O29" s="122">
        <f t="shared" si="24"/>
        <v>0</v>
      </c>
      <c r="P29" s="121">
        <f t="shared" si="31"/>
        <v>0</v>
      </c>
      <c r="Q29" s="192">
        <f t="shared" si="28"/>
        <v>0</v>
      </c>
      <c r="R29" s="121">
        <f t="shared" si="29"/>
        <v>0</v>
      </c>
    </row>
    <row r="30" spans="2:18" ht="38.15" customHeight="1" x14ac:dyDescent="0.35">
      <c r="B30" s="802"/>
      <c r="C30" s="805"/>
      <c r="D30" s="787" t="s">
        <v>180</v>
      </c>
      <c r="E30" s="561" t="s">
        <v>652</v>
      </c>
      <c r="F30" s="198" t="s">
        <v>653</v>
      </c>
      <c r="G30" s="550" t="s">
        <v>449</v>
      </c>
      <c r="H30" s="131"/>
      <c r="I30" s="201"/>
      <c r="J30" s="61"/>
      <c r="K30" s="62">
        <f>I30-(I30*J30)</f>
        <v>0</v>
      </c>
      <c r="L30" s="92">
        <f t="shared" si="23"/>
        <v>0</v>
      </c>
      <c r="M30" s="112"/>
      <c r="N30" s="113"/>
      <c r="O30" s="62">
        <f t="shared" si="24"/>
        <v>0</v>
      </c>
      <c r="P30" s="63">
        <f t="shared" si="25"/>
        <v>0</v>
      </c>
      <c r="Q30" s="191">
        <f t="shared" ref="Q30:Q42" si="32">O30+K30</f>
        <v>0</v>
      </c>
      <c r="R30" s="63">
        <f t="shared" ref="R30:R42" si="33">P30+L30</f>
        <v>0</v>
      </c>
    </row>
    <row r="31" spans="2:18" ht="38.15" customHeight="1" x14ac:dyDescent="0.35">
      <c r="B31" s="802"/>
      <c r="C31" s="805"/>
      <c r="D31" s="789"/>
      <c r="E31" s="555" t="s">
        <v>533</v>
      </c>
      <c r="F31" s="563" t="s">
        <v>654</v>
      </c>
      <c r="G31" s="550" t="s">
        <v>449</v>
      </c>
      <c r="H31" s="564"/>
      <c r="I31" s="565"/>
      <c r="J31" s="551"/>
      <c r="K31" s="552">
        <f>I31-(I31*J31)</f>
        <v>0</v>
      </c>
      <c r="L31" s="566">
        <f t="shared" ref="L31" si="34">K31*1.2</f>
        <v>0</v>
      </c>
      <c r="M31" s="567"/>
      <c r="N31" s="568"/>
      <c r="O31" s="552">
        <f t="shared" ref="O31" si="35">M31-(M31*N31)</f>
        <v>0</v>
      </c>
      <c r="P31" s="556">
        <f t="shared" ref="P31" si="36">O31*1.2</f>
        <v>0</v>
      </c>
      <c r="Q31" s="569">
        <f t="shared" ref="Q31" si="37">O31+K31</f>
        <v>0</v>
      </c>
      <c r="R31" s="556">
        <f t="shared" ref="R31" si="38">P31+L31</f>
        <v>0</v>
      </c>
    </row>
    <row r="32" spans="2:18" ht="38.15" customHeight="1" x14ac:dyDescent="0.35">
      <c r="B32" s="802"/>
      <c r="C32" s="805"/>
      <c r="D32" s="789"/>
      <c r="E32" s="555" t="s">
        <v>719</v>
      </c>
      <c r="F32" s="492" t="s">
        <v>718</v>
      </c>
      <c r="G32" s="482" t="s">
        <v>449</v>
      </c>
      <c r="H32" s="564"/>
      <c r="I32" s="565"/>
      <c r="J32" s="551"/>
      <c r="K32" s="552">
        <f t="shared" si="22"/>
        <v>0</v>
      </c>
      <c r="L32" s="566">
        <f t="shared" si="23"/>
        <v>0</v>
      </c>
      <c r="M32" s="567"/>
      <c r="N32" s="568"/>
      <c r="O32" s="552">
        <f t="shared" si="24"/>
        <v>0</v>
      </c>
      <c r="P32" s="556">
        <f t="shared" si="25"/>
        <v>0</v>
      </c>
      <c r="Q32" s="569">
        <f t="shared" si="32"/>
        <v>0</v>
      </c>
      <c r="R32" s="556">
        <f t="shared" si="33"/>
        <v>0</v>
      </c>
    </row>
    <row r="33" spans="2:18" ht="38.15" customHeight="1" x14ac:dyDescent="0.35">
      <c r="B33" s="802"/>
      <c r="C33" s="805"/>
      <c r="D33" s="789"/>
      <c r="E33" s="555" t="s">
        <v>720</v>
      </c>
      <c r="F33" s="563" t="s">
        <v>727</v>
      </c>
      <c r="G33" s="482" t="s">
        <v>449</v>
      </c>
      <c r="H33" s="564"/>
      <c r="I33" s="565"/>
      <c r="J33" s="551"/>
      <c r="K33" s="552">
        <f t="shared" si="22"/>
        <v>0</v>
      </c>
      <c r="L33" s="566">
        <f t="shared" si="23"/>
        <v>0</v>
      </c>
      <c r="M33" s="567"/>
      <c r="N33" s="568"/>
      <c r="O33" s="552">
        <f t="shared" si="24"/>
        <v>0</v>
      </c>
      <c r="P33" s="556">
        <f t="shared" si="25"/>
        <v>0</v>
      </c>
      <c r="Q33" s="569">
        <f t="shared" si="32"/>
        <v>0</v>
      </c>
      <c r="R33" s="556">
        <f t="shared" si="33"/>
        <v>0</v>
      </c>
    </row>
    <row r="34" spans="2:18" ht="38.15" customHeight="1" x14ac:dyDescent="0.35">
      <c r="B34" s="802"/>
      <c r="C34" s="805"/>
      <c r="D34" s="789"/>
      <c r="E34" s="555" t="s">
        <v>721</v>
      </c>
      <c r="F34" s="563" t="s">
        <v>728</v>
      </c>
      <c r="G34" s="482" t="s">
        <v>449</v>
      </c>
      <c r="H34" s="564"/>
      <c r="I34" s="565"/>
      <c r="J34" s="551"/>
      <c r="K34" s="552">
        <f t="shared" si="22"/>
        <v>0</v>
      </c>
      <c r="L34" s="566">
        <f t="shared" si="23"/>
        <v>0</v>
      </c>
      <c r="M34" s="567"/>
      <c r="N34" s="568"/>
      <c r="O34" s="552">
        <f t="shared" si="24"/>
        <v>0</v>
      </c>
      <c r="P34" s="556">
        <f t="shared" si="25"/>
        <v>0</v>
      </c>
      <c r="Q34" s="569">
        <f t="shared" si="32"/>
        <v>0</v>
      </c>
      <c r="R34" s="556">
        <f t="shared" si="33"/>
        <v>0</v>
      </c>
    </row>
    <row r="35" spans="2:18" ht="38.15" customHeight="1" x14ac:dyDescent="0.35">
      <c r="B35" s="802"/>
      <c r="C35" s="805"/>
      <c r="D35" s="789"/>
      <c r="E35" s="555" t="s">
        <v>722</v>
      </c>
      <c r="F35" s="563" t="s">
        <v>729</v>
      </c>
      <c r="G35" s="482" t="s">
        <v>449</v>
      </c>
      <c r="H35" s="564"/>
      <c r="I35" s="565"/>
      <c r="J35" s="551"/>
      <c r="K35" s="552">
        <f t="shared" si="22"/>
        <v>0</v>
      </c>
      <c r="L35" s="566">
        <f t="shared" si="23"/>
        <v>0</v>
      </c>
      <c r="M35" s="567"/>
      <c r="N35" s="568"/>
      <c r="O35" s="552">
        <f t="shared" si="24"/>
        <v>0</v>
      </c>
      <c r="P35" s="556">
        <f t="shared" si="25"/>
        <v>0</v>
      </c>
      <c r="Q35" s="569">
        <f t="shared" si="32"/>
        <v>0</v>
      </c>
      <c r="R35" s="556">
        <f t="shared" si="33"/>
        <v>0</v>
      </c>
    </row>
    <row r="36" spans="2:18" ht="38.15" customHeight="1" x14ac:dyDescent="0.35">
      <c r="B36" s="802"/>
      <c r="C36" s="805"/>
      <c r="D36" s="788"/>
      <c r="E36" s="555" t="s">
        <v>259</v>
      </c>
      <c r="F36" s="563" t="s">
        <v>723</v>
      </c>
      <c r="G36" s="550" t="s">
        <v>449</v>
      </c>
      <c r="H36" s="564" t="s">
        <v>437</v>
      </c>
      <c r="I36" s="565"/>
      <c r="J36" s="551"/>
      <c r="K36" s="552">
        <f t="shared" si="22"/>
        <v>0</v>
      </c>
      <c r="L36" s="566">
        <f t="shared" si="23"/>
        <v>0</v>
      </c>
      <c r="M36" s="567"/>
      <c r="N36" s="568"/>
      <c r="O36" s="552">
        <f t="shared" si="24"/>
        <v>0</v>
      </c>
      <c r="P36" s="556">
        <f t="shared" si="25"/>
        <v>0</v>
      </c>
      <c r="Q36" s="569">
        <f t="shared" si="32"/>
        <v>0</v>
      </c>
      <c r="R36" s="556">
        <f t="shared" si="33"/>
        <v>0</v>
      </c>
    </row>
    <row r="37" spans="2:18" ht="38.15" customHeight="1" x14ac:dyDescent="0.35">
      <c r="B37" s="802"/>
      <c r="C37" s="805"/>
      <c r="D37" s="788"/>
      <c r="E37" s="555" t="s">
        <v>655</v>
      </c>
      <c r="F37" s="563" t="s">
        <v>724</v>
      </c>
      <c r="G37" s="550" t="s">
        <v>449</v>
      </c>
      <c r="H37" s="564" t="s">
        <v>437</v>
      </c>
      <c r="I37" s="565"/>
      <c r="J37" s="551"/>
      <c r="K37" s="552">
        <f t="shared" ref="K37" si="39">I37-(I37*J37)</f>
        <v>0</v>
      </c>
      <c r="L37" s="566">
        <f t="shared" ref="L37" si="40">K37*1.2</f>
        <v>0</v>
      </c>
      <c r="M37" s="567"/>
      <c r="N37" s="568"/>
      <c r="O37" s="552">
        <f t="shared" ref="O37" si="41">M37-(M37*N37)</f>
        <v>0</v>
      </c>
      <c r="P37" s="556">
        <f t="shared" ref="P37" si="42">O37*1.2</f>
        <v>0</v>
      </c>
      <c r="Q37" s="569">
        <f t="shared" ref="Q37" si="43">O37+K37</f>
        <v>0</v>
      </c>
      <c r="R37" s="556">
        <f t="shared" ref="R37" si="44">P37+L37</f>
        <v>0</v>
      </c>
    </row>
    <row r="38" spans="2:18" ht="38.15" customHeight="1" x14ac:dyDescent="0.35">
      <c r="B38" s="802"/>
      <c r="C38" s="805"/>
      <c r="D38" s="788"/>
      <c r="E38" s="557" t="s">
        <v>534</v>
      </c>
      <c r="F38" s="492" t="s">
        <v>725</v>
      </c>
      <c r="G38" s="482" t="s">
        <v>449</v>
      </c>
      <c r="H38" s="570" t="s">
        <v>437</v>
      </c>
      <c r="I38" s="571"/>
      <c r="J38" s="484"/>
      <c r="K38" s="485">
        <f t="shared" si="22"/>
        <v>0</v>
      </c>
      <c r="L38" s="572">
        <f t="shared" si="23"/>
        <v>0</v>
      </c>
      <c r="M38" s="573"/>
      <c r="N38" s="574"/>
      <c r="O38" s="485">
        <f t="shared" si="24"/>
        <v>0</v>
      </c>
      <c r="P38" s="521">
        <f t="shared" si="25"/>
        <v>0</v>
      </c>
      <c r="Q38" s="575">
        <f t="shared" si="32"/>
        <v>0</v>
      </c>
      <c r="R38" s="521">
        <f t="shared" si="33"/>
        <v>0</v>
      </c>
    </row>
    <row r="39" spans="2:18" ht="38.15" customHeight="1" x14ac:dyDescent="0.35">
      <c r="B39" s="802"/>
      <c r="C39" s="805"/>
      <c r="D39" s="788"/>
      <c r="E39" s="213" t="s">
        <v>717</v>
      </c>
      <c r="F39" s="180" t="s">
        <v>726</v>
      </c>
      <c r="G39" s="480" t="s">
        <v>449</v>
      </c>
      <c r="H39" s="570" t="s">
        <v>437</v>
      </c>
      <c r="I39" s="571"/>
      <c r="J39" s="484"/>
      <c r="K39" s="485">
        <f t="shared" si="22"/>
        <v>0</v>
      </c>
      <c r="L39" s="572">
        <f t="shared" si="23"/>
        <v>0</v>
      </c>
      <c r="M39" s="573"/>
      <c r="N39" s="574"/>
      <c r="O39" s="485">
        <f t="shared" si="24"/>
        <v>0</v>
      </c>
      <c r="P39" s="521">
        <f t="shared" si="25"/>
        <v>0</v>
      </c>
      <c r="Q39" s="575">
        <f t="shared" si="32"/>
        <v>0</v>
      </c>
      <c r="R39" s="521">
        <f t="shared" si="33"/>
        <v>0</v>
      </c>
    </row>
    <row r="40" spans="2:18" ht="38.15" customHeight="1" x14ac:dyDescent="0.35">
      <c r="B40" s="802"/>
      <c r="C40" s="805"/>
      <c r="D40" s="788"/>
      <c r="E40" s="557" t="s">
        <v>730</v>
      </c>
      <c r="F40" s="492" t="s">
        <v>733</v>
      </c>
      <c r="G40" s="480" t="s">
        <v>449</v>
      </c>
      <c r="H40" s="570" t="s">
        <v>437</v>
      </c>
      <c r="I40" s="571"/>
      <c r="J40" s="484"/>
      <c r="K40" s="485">
        <f t="shared" si="22"/>
        <v>0</v>
      </c>
      <c r="L40" s="572">
        <f t="shared" si="23"/>
        <v>0</v>
      </c>
      <c r="M40" s="573"/>
      <c r="N40" s="574"/>
      <c r="O40" s="485">
        <f t="shared" si="24"/>
        <v>0</v>
      </c>
      <c r="P40" s="521">
        <f t="shared" si="25"/>
        <v>0</v>
      </c>
      <c r="Q40" s="575">
        <f t="shared" si="32"/>
        <v>0</v>
      </c>
      <c r="R40" s="521">
        <f t="shared" si="33"/>
        <v>0</v>
      </c>
    </row>
    <row r="41" spans="2:18" ht="38.15" customHeight="1" x14ac:dyDescent="0.35">
      <c r="B41" s="802"/>
      <c r="C41" s="805"/>
      <c r="D41" s="788"/>
      <c r="E41" s="557" t="s">
        <v>731</v>
      </c>
      <c r="F41" s="492" t="s">
        <v>734</v>
      </c>
      <c r="G41" s="480" t="s">
        <v>449</v>
      </c>
      <c r="H41" s="570" t="s">
        <v>437</v>
      </c>
      <c r="I41" s="571"/>
      <c r="J41" s="484"/>
      <c r="K41" s="485">
        <f t="shared" si="22"/>
        <v>0</v>
      </c>
      <c r="L41" s="572">
        <f t="shared" si="23"/>
        <v>0</v>
      </c>
      <c r="M41" s="573"/>
      <c r="N41" s="574"/>
      <c r="O41" s="485">
        <f t="shared" si="24"/>
        <v>0</v>
      </c>
      <c r="P41" s="521">
        <f t="shared" si="25"/>
        <v>0</v>
      </c>
      <c r="Q41" s="575">
        <f t="shared" si="32"/>
        <v>0</v>
      </c>
      <c r="R41" s="521">
        <f t="shared" si="33"/>
        <v>0</v>
      </c>
    </row>
    <row r="42" spans="2:18" ht="38.15" customHeight="1" x14ac:dyDescent="0.35">
      <c r="B42" s="802"/>
      <c r="C42" s="805"/>
      <c r="D42" s="790"/>
      <c r="E42" s="413" t="s">
        <v>732</v>
      </c>
      <c r="F42" s="199" t="s">
        <v>735</v>
      </c>
      <c r="G42" s="174" t="s">
        <v>449</v>
      </c>
      <c r="H42" s="154" t="s">
        <v>437</v>
      </c>
      <c r="I42" s="414"/>
      <c r="J42" s="187"/>
      <c r="K42" s="57">
        <f t="shared" si="22"/>
        <v>0</v>
      </c>
      <c r="L42" s="125">
        <f>K42*1.2</f>
        <v>0</v>
      </c>
      <c r="M42" s="123"/>
      <c r="N42" s="124"/>
      <c r="O42" s="57">
        <f t="shared" si="24"/>
        <v>0</v>
      </c>
      <c r="P42" s="58">
        <f t="shared" si="25"/>
        <v>0</v>
      </c>
      <c r="Q42" s="193">
        <f t="shared" si="32"/>
        <v>0</v>
      </c>
      <c r="R42" s="58">
        <f t="shared" si="33"/>
        <v>0</v>
      </c>
    </row>
    <row r="43" spans="2:18" ht="38.15" customHeight="1" x14ac:dyDescent="0.35">
      <c r="B43" s="802"/>
      <c r="C43" s="805"/>
      <c r="D43" s="788" t="s">
        <v>257</v>
      </c>
      <c r="E43" s="603" t="s">
        <v>112</v>
      </c>
      <c r="F43" s="532"/>
      <c r="G43" s="533"/>
      <c r="H43" s="534"/>
      <c r="I43" s="604"/>
      <c r="J43" s="535"/>
      <c r="K43" s="122">
        <f t="shared" ref="K43" si="45">I43-(I43*J43)</f>
        <v>0</v>
      </c>
      <c r="L43" s="186">
        <f t="shared" ref="L43" si="46">K43*1.2</f>
        <v>0</v>
      </c>
      <c r="M43" s="184"/>
      <c r="N43" s="185"/>
      <c r="O43" s="192">
        <f t="shared" ref="O43:O48" si="47">M43-(M43*N43)</f>
        <v>0</v>
      </c>
      <c r="P43" s="121">
        <f t="shared" ref="P43:P48" si="48">O43*1.2</f>
        <v>0</v>
      </c>
      <c r="Q43" s="192">
        <f t="shared" ref="Q43:Q48" si="49">O43+K43</f>
        <v>0</v>
      </c>
      <c r="R43" s="121">
        <f t="shared" ref="R43:R48" si="50">P43+L43</f>
        <v>0</v>
      </c>
    </row>
    <row r="44" spans="2:18" ht="38.15" customHeight="1" x14ac:dyDescent="0.35">
      <c r="B44" s="802"/>
      <c r="C44" s="805"/>
      <c r="D44" s="788"/>
      <c r="E44" s="588"/>
      <c r="F44" s="589"/>
      <c r="G44" s="590"/>
      <c r="H44" s="591"/>
      <c r="I44" s="592"/>
      <c r="J44" s="593"/>
      <c r="K44" s="552">
        <f t="shared" ref="K44:K48" si="51">I44-(I44*J44)</f>
        <v>0</v>
      </c>
      <c r="L44" s="566">
        <f t="shared" ref="L44:L48" si="52">K44*1.2</f>
        <v>0</v>
      </c>
      <c r="M44" s="567"/>
      <c r="N44" s="568"/>
      <c r="O44" s="569">
        <f t="shared" si="47"/>
        <v>0</v>
      </c>
      <c r="P44" s="556">
        <f t="shared" si="48"/>
        <v>0</v>
      </c>
      <c r="Q44" s="569">
        <f t="shared" si="49"/>
        <v>0</v>
      </c>
      <c r="R44" s="556">
        <f t="shared" si="50"/>
        <v>0</v>
      </c>
    </row>
    <row r="45" spans="2:18" ht="38.15" customHeight="1" x14ac:dyDescent="0.35">
      <c r="B45" s="802"/>
      <c r="C45" s="805"/>
      <c r="D45" s="788"/>
      <c r="E45" s="588"/>
      <c r="F45" s="589"/>
      <c r="G45" s="590"/>
      <c r="H45" s="591"/>
      <c r="I45" s="592"/>
      <c r="J45" s="593"/>
      <c r="K45" s="552">
        <f t="shared" si="51"/>
        <v>0</v>
      </c>
      <c r="L45" s="566">
        <f t="shared" si="52"/>
        <v>0</v>
      </c>
      <c r="M45" s="567"/>
      <c r="N45" s="568"/>
      <c r="O45" s="569">
        <f t="shared" si="47"/>
        <v>0</v>
      </c>
      <c r="P45" s="556">
        <f t="shared" si="48"/>
        <v>0</v>
      </c>
      <c r="Q45" s="569">
        <f>O45+K45</f>
        <v>0</v>
      </c>
      <c r="R45" s="556">
        <f t="shared" si="50"/>
        <v>0</v>
      </c>
    </row>
    <row r="46" spans="2:18" ht="38.15" customHeight="1" x14ac:dyDescent="0.35">
      <c r="B46" s="802"/>
      <c r="C46" s="805"/>
      <c r="D46" s="788"/>
      <c r="E46" s="594"/>
      <c r="F46" s="595"/>
      <c r="G46" s="596"/>
      <c r="H46" s="597"/>
      <c r="I46" s="598"/>
      <c r="J46" s="599"/>
      <c r="K46" s="485">
        <f t="shared" si="51"/>
        <v>0</v>
      </c>
      <c r="L46" s="572">
        <f t="shared" si="52"/>
        <v>0</v>
      </c>
      <c r="M46" s="573"/>
      <c r="N46" s="574"/>
      <c r="O46" s="575">
        <f t="shared" si="47"/>
        <v>0</v>
      </c>
      <c r="P46" s="521">
        <f t="shared" si="48"/>
        <v>0</v>
      </c>
      <c r="Q46" s="575">
        <f>O46+K46</f>
        <v>0</v>
      </c>
      <c r="R46" s="521">
        <f>P46+L46</f>
        <v>0</v>
      </c>
    </row>
    <row r="47" spans="2:18" ht="38.15" customHeight="1" x14ac:dyDescent="0.35">
      <c r="B47" s="802"/>
      <c r="C47" s="805"/>
      <c r="D47" s="788"/>
      <c r="E47" s="578"/>
      <c r="F47" s="579"/>
      <c r="G47" s="580"/>
      <c r="H47" s="581"/>
      <c r="I47" s="582"/>
      <c r="J47" s="583"/>
      <c r="K47" s="511">
        <f t="shared" si="51"/>
        <v>0</v>
      </c>
      <c r="L47" s="586">
        <f t="shared" si="52"/>
        <v>0</v>
      </c>
      <c r="M47" s="584"/>
      <c r="N47" s="585"/>
      <c r="O47" s="587">
        <f t="shared" si="47"/>
        <v>0</v>
      </c>
      <c r="P47" s="559">
        <f t="shared" si="48"/>
        <v>0</v>
      </c>
      <c r="Q47" s="587">
        <f t="shared" si="49"/>
        <v>0</v>
      </c>
      <c r="R47" s="559">
        <f t="shared" si="50"/>
        <v>0</v>
      </c>
    </row>
    <row r="48" spans="2:18" ht="38.15" customHeight="1" thickBot="1" x14ac:dyDescent="0.4">
      <c r="B48" s="802"/>
      <c r="C48" s="806"/>
      <c r="D48" s="807"/>
      <c r="E48" s="194"/>
      <c r="F48" s="133"/>
      <c r="G48" s="134"/>
      <c r="H48" s="135"/>
      <c r="I48" s="139"/>
      <c r="J48" s="136"/>
      <c r="K48" s="490">
        <f t="shared" si="51"/>
        <v>0</v>
      </c>
      <c r="L48" s="576">
        <f t="shared" si="52"/>
        <v>0</v>
      </c>
      <c r="M48" s="137"/>
      <c r="N48" s="138"/>
      <c r="O48" s="577">
        <f t="shared" si="47"/>
        <v>0</v>
      </c>
      <c r="P48" s="491">
        <f t="shared" si="48"/>
        <v>0</v>
      </c>
      <c r="Q48" s="577">
        <f t="shared" si="49"/>
        <v>0</v>
      </c>
      <c r="R48" s="491">
        <f t="shared" si="50"/>
        <v>0</v>
      </c>
    </row>
    <row r="49" spans="2:18" s="11" customFormat="1" ht="71.150000000000006" customHeight="1" thickBot="1" x14ac:dyDescent="0.5">
      <c r="B49" s="802"/>
      <c r="C49" s="811" t="s">
        <v>104</v>
      </c>
      <c r="D49" s="812"/>
      <c r="E49" s="813"/>
      <c r="F49" s="531" t="s">
        <v>184</v>
      </c>
      <c r="G49" s="475" t="s">
        <v>5</v>
      </c>
      <c r="H49" s="538" t="s">
        <v>193</v>
      </c>
      <c r="I49" s="682"/>
      <c r="J49" s="683"/>
      <c r="K49" s="683"/>
      <c r="L49" s="684"/>
      <c r="M49" s="684"/>
      <c r="N49" s="684"/>
      <c r="O49" s="536" t="s">
        <v>643</v>
      </c>
      <c r="P49" s="537" t="s">
        <v>103</v>
      </c>
      <c r="Q49" s="537" t="s">
        <v>37</v>
      </c>
      <c r="R49" s="530" t="s">
        <v>38</v>
      </c>
    </row>
    <row r="50" spans="2:18" s="26" customFormat="1" ht="38.15" customHeight="1" x14ac:dyDescent="0.35">
      <c r="B50" s="802"/>
      <c r="C50" s="804" t="s">
        <v>127</v>
      </c>
      <c r="D50" s="791" t="s">
        <v>505</v>
      </c>
      <c r="E50" s="545" t="s">
        <v>454</v>
      </c>
      <c r="F50" s="546" t="s">
        <v>578</v>
      </c>
      <c r="G50" s="107" t="s">
        <v>449</v>
      </c>
      <c r="H50" s="503"/>
      <c r="I50" s="673"/>
      <c r="J50" s="673"/>
      <c r="K50" s="673"/>
      <c r="L50" s="676"/>
      <c r="M50" s="676"/>
      <c r="N50" s="677"/>
      <c r="O50" s="541"/>
      <c r="P50" s="88"/>
      <c r="Q50" s="89">
        <f>O50-(O50*P50)</f>
        <v>0</v>
      </c>
      <c r="R50" s="90">
        <f>Q50*1.2</f>
        <v>0</v>
      </c>
    </row>
    <row r="51" spans="2:18" s="26" customFormat="1" ht="38.15" customHeight="1" x14ac:dyDescent="0.35">
      <c r="B51" s="802"/>
      <c r="C51" s="805"/>
      <c r="D51" s="788"/>
      <c r="E51" s="557" t="s">
        <v>506</v>
      </c>
      <c r="F51" s="481" t="s">
        <v>513</v>
      </c>
      <c r="G51" s="482" t="s">
        <v>449</v>
      </c>
      <c r="H51" s="483"/>
      <c r="I51" s="674"/>
      <c r="J51" s="674"/>
      <c r="K51" s="674"/>
      <c r="L51" s="678"/>
      <c r="M51" s="678"/>
      <c r="N51" s="679"/>
      <c r="O51" s="542"/>
      <c r="P51" s="484"/>
      <c r="Q51" s="485">
        <f>O51-(O51*P51)</f>
        <v>0</v>
      </c>
      <c r="R51" s="521">
        <f>Q51*1.2</f>
        <v>0</v>
      </c>
    </row>
    <row r="52" spans="2:18" s="26" customFormat="1" ht="38.15" customHeight="1" x14ac:dyDescent="0.35">
      <c r="B52" s="802"/>
      <c r="C52" s="805"/>
      <c r="D52" s="788"/>
      <c r="E52" s="555" t="s">
        <v>508</v>
      </c>
      <c r="F52" s="549" t="s">
        <v>514</v>
      </c>
      <c r="G52" s="550" t="s">
        <v>449</v>
      </c>
      <c r="H52" s="547"/>
      <c r="I52" s="674"/>
      <c r="J52" s="674"/>
      <c r="K52" s="674"/>
      <c r="L52" s="678"/>
      <c r="M52" s="678"/>
      <c r="N52" s="679"/>
      <c r="O52" s="548"/>
      <c r="P52" s="551"/>
      <c r="Q52" s="552">
        <f t="shared" ref="Q52" si="53">O52-(O52*P52)</f>
        <v>0</v>
      </c>
      <c r="R52" s="556">
        <f t="shared" ref="R52:R54" si="54">Q52*1.2</f>
        <v>0</v>
      </c>
    </row>
    <row r="53" spans="2:18" s="26" customFormat="1" ht="38.15" customHeight="1" x14ac:dyDescent="0.35">
      <c r="B53" s="802"/>
      <c r="C53" s="805"/>
      <c r="D53" s="788"/>
      <c r="E53" s="557" t="s">
        <v>507</v>
      </c>
      <c r="F53" s="481" t="s">
        <v>515</v>
      </c>
      <c r="G53" s="482" t="s">
        <v>449</v>
      </c>
      <c r="H53" s="483"/>
      <c r="I53" s="674"/>
      <c r="J53" s="674"/>
      <c r="K53" s="674"/>
      <c r="L53" s="678"/>
      <c r="M53" s="678"/>
      <c r="N53" s="679"/>
      <c r="O53" s="542"/>
      <c r="P53" s="484"/>
      <c r="Q53" s="485">
        <f>O53-(O53*P53)</f>
        <v>0</v>
      </c>
      <c r="R53" s="521">
        <f t="shared" si="54"/>
        <v>0</v>
      </c>
    </row>
    <row r="54" spans="2:18" s="26" customFormat="1" ht="38.15" customHeight="1" x14ac:dyDescent="0.35">
      <c r="B54" s="802"/>
      <c r="C54" s="805"/>
      <c r="D54" s="790"/>
      <c r="E54" s="350" t="s">
        <v>509</v>
      </c>
      <c r="F54" s="177" t="s">
        <v>640</v>
      </c>
      <c r="G54" s="174" t="s">
        <v>449</v>
      </c>
      <c r="H54" s="407"/>
      <c r="I54" s="674"/>
      <c r="J54" s="674"/>
      <c r="K54" s="674"/>
      <c r="L54" s="678"/>
      <c r="M54" s="678"/>
      <c r="N54" s="679"/>
      <c r="O54" s="408"/>
      <c r="P54" s="187"/>
      <c r="Q54" s="57">
        <f t="shared" ref="Q54:Q86" si="55">O54-(O54*P54)</f>
        <v>0</v>
      </c>
      <c r="R54" s="58">
        <f t="shared" si="54"/>
        <v>0</v>
      </c>
    </row>
    <row r="55" spans="2:18" s="26" customFormat="1" ht="38.15" customHeight="1" x14ac:dyDescent="0.35">
      <c r="B55" s="802"/>
      <c r="C55" s="805"/>
      <c r="D55" s="787" t="s">
        <v>230</v>
      </c>
      <c r="E55" s="544" t="s">
        <v>455</v>
      </c>
      <c r="F55" s="189" t="s">
        <v>579</v>
      </c>
      <c r="G55" s="37" t="s">
        <v>449</v>
      </c>
      <c r="H55" s="100"/>
      <c r="I55" s="674"/>
      <c r="J55" s="674"/>
      <c r="K55" s="674"/>
      <c r="L55" s="678"/>
      <c r="M55" s="678"/>
      <c r="N55" s="679"/>
      <c r="O55" s="222"/>
      <c r="P55" s="61"/>
      <c r="Q55" s="62">
        <f t="shared" si="55"/>
        <v>0</v>
      </c>
      <c r="R55" s="63">
        <f>Q55*1.2</f>
        <v>0</v>
      </c>
    </row>
    <row r="56" spans="2:18" s="26" customFormat="1" ht="38.15" customHeight="1" x14ac:dyDescent="0.35">
      <c r="B56" s="802"/>
      <c r="C56" s="805"/>
      <c r="D56" s="788"/>
      <c r="E56" s="557" t="s">
        <v>250</v>
      </c>
      <c r="F56" s="481" t="s">
        <v>510</v>
      </c>
      <c r="G56" s="482" t="s">
        <v>449</v>
      </c>
      <c r="H56" s="483"/>
      <c r="I56" s="674"/>
      <c r="J56" s="674"/>
      <c r="K56" s="674"/>
      <c r="L56" s="678"/>
      <c r="M56" s="678"/>
      <c r="N56" s="679"/>
      <c r="O56" s="542"/>
      <c r="P56" s="484"/>
      <c r="Q56" s="485">
        <f t="shared" si="55"/>
        <v>0</v>
      </c>
      <c r="R56" s="521">
        <f>Q56*1.2</f>
        <v>0</v>
      </c>
    </row>
    <row r="57" spans="2:18" s="26" customFormat="1" ht="38.15" customHeight="1" x14ac:dyDescent="0.35">
      <c r="B57" s="802"/>
      <c r="C57" s="805"/>
      <c r="D57" s="790"/>
      <c r="E57" s="350" t="s">
        <v>251</v>
      </c>
      <c r="F57" s="177" t="s">
        <v>511</v>
      </c>
      <c r="G57" s="174" t="s">
        <v>449</v>
      </c>
      <c r="H57" s="407"/>
      <c r="I57" s="674"/>
      <c r="J57" s="674"/>
      <c r="K57" s="674"/>
      <c r="L57" s="678"/>
      <c r="M57" s="678"/>
      <c r="N57" s="679"/>
      <c r="O57" s="408"/>
      <c r="P57" s="187"/>
      <c r="Q57" s="57">
        <f t="shared" si="55"/>
        <v>0</v>
      </c>
      <c r="R57" s="58">
        <f t="shared" ref="R57" si="56">Q57*1.2</f>
        <v>0</v>
      </c>
    </row>
    <row r="58" spans="2:18" s="26" customFormat="1" ht="38.15" customHeight="1" x14ac:dyDescent="0.35">
      <c r="B58" s="802"/>
      <c r="C58" s="805"/>
      <c r="D58" s="788" t="s">
        <v>180</v>
      </c>
      <c r="E58" s="213" t="s">
        <v>456</v>
      </c>
      <c r="F58" s="479" t="s">
        <v>580</v>
      </c>
      <c r="G58" s="480" t="s">
        <v>449</v>
      </c>
      <c r="H58" s="437"/>
      <c r="I58" s="674"/>
      <c r="J58" s="674"/>
      <c r="K58" s="674"/>
      <c r="L58" s="678"/>
      <c r="M58" s="678"/>
      <c r="N58" s="679"/>
      <c r="O58" s="438"/>
      <c r="P58" s="183"/>
      <c r="Q58" s="122">
        <f t="shared" si="55"/>
        <v>0</v>
      </c>
      <c r="R58" s="121">
        <f>Q58*1.2</f>
        <v>0</v>
      </c>
    </row>
    <row r="59" spans="2:18" s="26" customFormat="1" ht="38.15" customHeight="1" x14ac:dyDescent="0.35">
      <c r="B59" s="802"/>
      <c r="C59" s="805"/>
      <c r="D59" s="788"/>
      <c r="E59" s="557" t="s">
        <v>517</v>
      </c>
      <c r="F59" s="481" t="s">
        <v>512</v>
      </c>
      <c r="G59" s="482" t="s">
        <v>449</v>
      </c>
      <c r="H59" s="483"/>
      <c r="I59" s="674"/>
      <c r="J59" s="674"/>
      <c r="K59" s="674"/>
      <c r="L59" s="678"/>
      <c r="M59" s="678"/>
      <c r="N59" s="679"/>
      <c r="O59" s="542"/>
      <c r="P59" s="484"/>
      <c r="Q59" s="485">
        <f t="shared" si="55"/>
        <v>0</v>
      </c>
      <c r="R59" s="521">
        <f>Q59*1.2</f>
        <v>0</v>
      </c>
    </row>
    <row r="60" spans="2:18" s="26" customFormat="1" ht="38.15" customHeight="1" x14ac:dyDescent="0.35">
      <c r="B60" s="802"/>
      <c r="C60" s="805"/>
      <c r="D60" s="788"/>
      <c r="E60" s="557" t="s">
        <v>700</v>
      </c>
      <c r="F60" s="481" t="s">
        <v>701</v>
      </c>
      <c r="G60" s="482" t="s">
        <v>449</v>
      </c>
      <c r="H60" s="483"/>
      <c r="I60" s="674"/>
      <c r="J60" s="674"/>
      <c r="K60" s="674"/>
      <c r="L60" s="678"/>
      <c r="M60" s="678"/>
      <c r="N60" s="679"/>
      <c r="O60" s="542"/>
      <c r="P60" s="484"/>
      <c r="Q60" s="485">
        <f t="shared" si="55"/>
        <v>0</v>
      </c>
      <c r="R60" s="521">
        <f t="shared" ref="R60:R62" si="57">Q60*1.2</f>
        <v>0</v>
      </c>
    </row>
    <row r="61" spans="2:18" s="26" customFormat="1" ht="38.15" customHeight="1" x14ac:dyDescent="0.35">
      <c r="B61" s="802"/>
      <c r="C61" s="805"/>
      <c r="D61" s="788"/>
      <c r="E61" s="557" t="s">
        <v>703</v>
      </c>
      <c r="F61" s="481" t="s">
        <v>702</v>
      </c>
      <c r="G61" s="482" t="s">
        <v>449</v>
      </c>
      <c r="H61" s="483"/>
      <c r="I61" s="674"/>
      <c r="J61" s="674"/>
      <c r="K61" s="674"/>
      <c r="L61" s="678"/>
      <c r="M61" s="678"/>
      <c r="N61" s="679"/>
      <c r="O61" s="542"/>
      <c r="P61" s="484"/>
      <c r="Q61" s="485">
        <f t="shared" si="55"/>
        <v>0</v>
      </c>
      <c r="R61" s="521">
        <f t="shared" si="57"/>
        <v>0</v>
      </c>
    </row>
    <row r="62" spans="2:18" s="26" customFormat="1" ht="38.15" customHeight="1" x14ac:dyDescent="0.35">
      <c r="B62" s="802"/>
      <c r="C62" s="805"/>
      <c r="D62" s="788"/>
      <c r="E62" s="557" t="s">
        <v>704</v>
      </c>
      <c r="F62" s="481" t="s">
        <v>706</v>
      </c>
      <c r="G62" s="482" t="s">
        <v>449</v>
      </c>
      <c r="H62" s="483"/>
      <c r="I62" s="674"/>
      <c r="J62" s="674"/>
      <c r="K62" s="674"/>
      <c r="L62" s="678"/>
      <c r="M62" s="678"/>
      <c r="N62" s="679"/>
      <c r="O62" s="542"/>
      <c r="P62" s="484"/>
      <c r="Q62" s="485">
        <f t="shared" si="55"/>
        <v>0</v>
      </c>
      <c r="R62" s="521">
        <f t="shared" si="57"/>
        <v>0</v>
      </c>
    </row>
    <row r="63" spans="2:18" s="26" customFormat="1" ht="38.15" customHeight="1" thickBot="1" x14ac:dyDescent="0.4">
      <c r="B63" s="802"/>
      <c r="C63" s="806"/>
      <c r="D63" s="807"/>
      <c r="E63" s="212" t="s">
        <v>705</v>
      </c>
      <c r="F63" s="486" t="s">
        <v>707</v>
      </c>
      <c r="G63" s="487" t="s">
        <v>449</v>
      </c>
      <c r="H63" s="488"/>
      <c r="I63" s="674"/>
      <c r="J63" s="674"/>
      <c r="K63" s="674"/>
      <c r="L63" s="678"/>
      <c r="M63" s="678"/>
      <c r="N63" s="679"/>
      <c r="O63" s="543"/>
      <c r="P63" s="489"/>
      <c r="Q63" s="490">
        <f t="shared" si="55"/>
        <v>0</v>
      </c>
      <c r="R63" s="491">
        <f>Q63*1.2</f>
        <v>0</v>
      </c>
    </row>
    <row r="64" spans="2:18" s="11" customFormat="1" ht="38.15" customHeight="1" x14ac:dyDescent="0.45">
      <c r="B64" s="802"/>
      <c r="C64" s="804" t="s">
        <v>708</v>
      </c>
      <c r="D64" s="827" t="s">
        <v>505</v>
      </c>
      <c r="E64" s="554" t="s">
        <v>457</v>
      </c>
      <c r="F64" s="546" t="s">
        <v>627</v>
      </c>
      <c r="G64" s="107" t="s">
        <v>449</v>
      </c>
      <c r="H64" s="503"/>
      <c r="I64" s="674"/>
      <c r="J64" s="674"/>
      <c r="K64" s="674"/>
      <c r="L64" s="678"/>
      <c r="M64" s="678"/>
      <c r="N64" s="679"/>
      <c r="O64" s="541"/>
      <c r="P64" s="88"/>
      <c r="Q64" s="89">
        <f t="shared" si="55"/>
        <v>0</v>
      </c>
      <c r="R64" s="90">
        <f t="shared" ref="R64:R86" si="58">Q64*1.2</f>
        <v>0</v>
      </c>
    </row>
    <row r="65" spans="2:18" s="11" customFormat="1" ht="38.15" customHeight="1" x14ac:dyDescent="0.45">
      <c r="B65" s="802"/>
      <c r="C65" s="805"/>
      <c r="D65" s="789"/>
      <c r="E65" s="555" t="s">
        <v>537</v>
      </c>
      <c r="F65" s="549" t="s">
        <v>571</v>
      </c>
      <c r="G65" s="550" t="s">
        <v>449</v>
      </c>
      <c r="H65" s="547"/>
      <c r="I65" s="674"/>
      <c r="J65" s="674"/>
      <c r="K65" s="674"/>
      <c r="L65" s="678"/>
      <c r="M65" s="678"/>
      <c r="N65" s="679"/>
      <c r="O65" s="548"/>
      <c r="P65" s="551"/>
      <c r="Q65" s="552">
        <f t="shared" si="55"/>
        <v>0</v>
      </c>
      <c r="R65" s="556">
        <f t="shared" si="58"/>
        <v>0</v>
      </c>
    </row>
    <row r="66" spans="2:18" ht="38.15" customHeight="1" x14ac:dyDescent="0.35">
      <c r="B66" s="802"/>
      <c r="C66" s="805"/>
      <c r="D66" s="789"/>
      <c r="E66" s="557" t="s">
        <v>535</v>
      </c>
      <c r="F66" s="481" t="s">
        <v>539</v>
      </c>
      <c r="G66" s="482" t="s">
        <v>449</v>
      </c>
      <c r="H66" s="483"/>
      <c r="I66" s="674"/>
      <c r="J66" s="674"/>
      <c r="K66" s="674"/>
      <c r="L66" s="678"/>
      <c r="M66" s="678"/>
      <c r="N66" s="679"/>
      <c r="O66" s="542"/>
      <c r="P66" s="484"/>
      <c r="Q66" s="485">
        <f t="shared" si="55"/>
        <v>0</v>
      </c>
      <c r="R66" s="521">
        <f t="shared" si="58"/>
        <v>0</v>
      </c>
    </row>
    <row r="67" spans="2:18" ht="38.15" customHeight="1" x14ac:dyDescent="0.35">
      <c r="B67" s="802"/>
      <c r="C67" s="805"/>
      <c r="D67" s="789"/>
      <c r="E67" s="558" t="s">
        <v>538</v>
      </c>
      <c r="F67" s="507" t="s">
        <v>540</v>
      </c>
      <c r="G67" s="508" t="s">
        <v>449</v>
      </c>
      <c r="H67" s="509"/>
      <c r="I67" s="674"/>
      <c r="J67" s="674"/>
      <c r="K67" s="674"/>
      <c r="L67" s="678"/>
      <c r="M67" s="678"/>
      <c r="N67" s="679"/>
      <c r="O67" s="553"/>
      <c r="P67" s="510"/>
      <c r="Q67" s="511">
        <f t="shared" si="55"/>
        <v>0</v>
      </c>
      <c r="R67" s="559">
        <f t="shared" si="58"/>
        <v>0</v>
      </c>
    </row>
    <row r="68" spans="2:18" ht="38.15" customHeight="1" x14ac:dyDescent="0.35">
      <c r="B68" s="802"/>
      <c r="C68" s="805"/>
      <c r="D68" s="789"/>
      <c r="E68" s="560" t="s">
        <v>536</v>
      </c>
      <c r="F68" s="479" t="s">
        <v>642</v>
      </c>
      <c r="G68" s="480" t="s">
        <v>449</v>
      </c>
      <c r="H68" s="437"/>
      <c r="I68" s="674"/>
      <c r="J68" s="674"/>
      <c r="K68" s="674"/>
      <c r="L68" s="678"/>
      <c r="M68" s="678"/>
      <c r="N68" s="679"/>
      <c r="O68" s="438"/>
      <c r="P68" s="183"/>
      <c r="Q68" s="122">
        <f t="shared" si="55"/>
        <v>0</v>
      </c>
      <c r="R68" s="121">
        <f t="shared" si="58"/>
        <v>0</v>
      </c>
    </row>
    <row r="69" spans="2:18" ht="38.15" customHeight="1" x14ac:dyDescent="0.35">
      <c r="B69" s="802"/>
      <c r="C69" s="805"/>
      <c r="D69" s="828" t="s">
        <v>230</v>
      </c>
      <c r="E69" s="561" t="s">
        <v>458</v>
      </c>
      <c r="F69" s="198" t="s">
        <v>583</v>
      </c>
      <c r="G69" s="37" t="s">
        <v>449</v>
      </c>
      <c r="H69" s="100"/>
      <c r="I69" s="674"/>
      <c r="J69" s="674"/>
      <c r="K69" s="674"/>
      <c r="L69" s="678"/>
      <c r="M69" s="678"/>
      <c r="N69" s="679"/>
      <c r="O69" s="222"/>
      <c r="P69" s="61"/>
      <c r="Q69" s="62">
        <f t="shared" si="55"/>
        <v>0</v>
      </c>
      <c r="R69" s="63">
        <f t="shared" si="58"/>
        <v>0</v>
      </c>
    </row>
    <row r="70" spans="2:18" ht="38.15" customHeight="1" x14ac:dyDescent="0.35">
      <c r="B70" s="802"/>
      <c r="C70" s="805"/>
      <c r="D70" s="789"/>
      <c r="E70" s="557" t="s">
        <v>260</v>
      </c>
      <c r="F70" s="481" t="s">
        <v>572</v>
      </c>
      <c r="G70" s="482" t="s">
        <v>449</v>
      </c>
      <c r="H70" s="483"/>
      <c r="I70" s="674"/>
      <c r="J70" s="674"/>
      <c r="K70" s="674"/>
      <c r="L70" s="678"/>
      <c r="M70" s="678"/>
      <c r="N70" s="679"/>
      <c r="O70" s="542"/>
      <c r="P70" s="484"/>
      <c r="Q70" s="485">
        <f t="shared" si="55"/>
        <v>0</v>
      </c>
      <c r="R70" s="521">
        <f t="shared" si="58"/>
        <v>0</v>
      </c>
    </row>
    <row r="71" spans="2:18" ht="38.15" customHeight="1" x14ac:dyDescent="0.35">
      <c r="B71" s="802"/>
      <c r="C71" s="805"/>
      <c r="D71" s="829"/>
      <c r="E71" s="476" t="s">
        <v>261</v>
      </c>
      <c r="F71" s="177" t="s">
        <v>573</v>
      </c>
      <c r="G71" s="174" t="s">
        <v>449</v>
      </c>
      <c r="H71" s="407"/>
      <c r="I71" s="674"/>
      <c r="J71" s="674"/>
      <c r="K71" s="674"/>
      <c r="L71" s="678"/>
      <c r="M71" s="678"/>
      <c r="N71" s="679"/>
      <c r="O71" s="408"/>
      <c r="P71" s="187"/>
      <c r="Q71" s="57">
        <f t="shared" si="55"/>
        <v>0</v>
      </c>
      <c r="R71" s="58">
        <f t="shared" si="58"/>
        <v>0</v>
      </c>
    </row>
    <row r="72" spans="2:18" ht="38.15" customHeight="1" x14ac:dyDescent="0.35">
      <c r="B72" s="802"/>
      <c r="C72" s="805"/>
      <c r="D72" s="789" t="s">
        <v>180</v>
      </c>
      <c r="E72" s="560" t="s">
        <v>459</v>
      </c>
      <c r="F72" s="479" t="s">
        <v>584</v>
      </c>
      <c r="G72" s="480" t="s">
        <v>449</v>
      </c>
      <c r="H72" s="437"/>
      <c r="I72" s="674"/>
      <c r="J72" s="674"/>
      <c r="K72" s="674"/>
      <c r="L72" s="678"/>
      <c r="M72" s="678"/>
      <c r="N72" s="679"/>
      <c r="O72" s="438"/>
      <c r="P72" s="183"/>
      <c r="Q72" s="122">
        <f t="shared" si="55"/>
        <v>0</v>
      </c>
      <c r="R72" s="121">
        <f t="shared" si="58"/>
        <v>0</v>
      </c>
    </row>
    <row r="73" spans="2:18" ht="38.15" customHeight="1" x14ac:dyDescent="0.35">
      <c r="B73" s="802"/>
      <c r="C73" s="805"/>
      <c r="D73" s="789"/>
      <c r="E73" s="557" t="s">
        <v>541</v>
      </c>
      <c r="F73" s="481" t="s">
        <v>574</v>
      </c>
      <c r="G73" s="482" t="s">
        <v>449</v>
      </c>
      <c r="H73" s="483"/>
      <c r="I73" s="674"/>
      <c r="J73" s="674"/>
      <c r="K73" s="674"/>
      <c r="L73" s="678"/>
      <c r="M73" s="678"/>
      <c r="N73" s="679"/>
      <c r="O73" s="542"/>
      <c r="P73" s="484"/>
      <c r="Q73" s="485">
        <f t="shared" si="55"/>
        <v>0</v>
      </c>
      <c r="R73" s="521">
        <f t="shared" si="58"/>
        <v>0</v>
      </c>
    </row>
    <row r="74" spans="2:18" ht="38.15" customHeight="1" x14ac:dyDescent="0.35">
      <c r="B74" s="802"/>
      <c r="C74" s="805"/>
      <c r="D74" s="789"/>
      <c r="E74" s="560" t="s">
        <v>709</v>
      </c>
      <c r="F74" s="479" t="s">
        <v>710</v>
      </c>
      <c r="G74" s="482" t="s">
        <v>449</v>
      </c>
      <c r="H74" s="483"/>
      <c r="I74" s="674"/>
      <c r="J74" s="674"/>
      <c r="K74" s="674"/>
      <c r="L74" s="678"/>
      <c r="M74" s="678"/>
      <c r="N74" s="679"/>
      <c r="O74" s="542"/>
      <c r="P74" s="484"/>
      <c r="Q74" s="485">
        <f t="shared" si="55"/>
        <v>0</v>
      </c>
      <c r="R74" s="521">
        <f t="shared" si="58"/>
        <v>0</v>
      </c>
    </row>
    <row r="75" spans="2:18" ht="38.15" customHeight="1" x14ac:dyDescent="0.35">
      <c r="B75" s="802"/>
      <c r="C75" s="805"/>
      <c r="D75" s="789"/>
      <c r="E75" s="557" t="s">
        <v>711</v>
      </c>
      <c r="F75" s="481" t="s">
        <v>714</v>
      </c>
      <c r="G75" s="482" t="s">
        <v>449</v>
      </c>
      <c r="H75" s="483"/>
      <c r="I75" s="674"/>
      <c r="J75" s="674"/>
      <c r="K75" s="674"/>
      <c r="L75" s="678"/>
      <c r="M75" s="678"/>
      <c r="N75" s="679"/>
      <c r="O75" s="542"/>
      <c r="P75" s="484"/>
      <c r="Q75" s="485">
        <f t="shared" si="55"/>
        <v>0</v>
      </c>
      <c r="R75" s="521">
        <f t="shared" si="58"/>
        <v>0</v>
      </c>
    </row>
    <row r="76" spans="2:18" ht="38.15" customHeight="1" x14ac:dyDescent="0.35">
      <c r="B76" s="802"/>
      <c r="C76" s="805"/>
      <c r="D76" s="789"/>
      <c r="E76" s="557" t="s">
        <v>712</v>
      </c>
      <c r="F76" s="481" t="s">
        <v>715</v>
      </c>
      <c r="G76" s="482" t="s">
        <v>449</v>
      </c>
      <c r="H76" s="483"/>
      <c r="I76" s="674"/>
      <c r="J76" s="674"/>
      <c r="K76" s="674"/>
      <c r="L76" s="678"/>
      <c r="M76" s="678"/>
      <c r="N76" s="679"/>
      <c r="O76" s="542"/>
      <c r="P76" s="484"/>
      <c r="Q76" s="485">
        <f t="shared" si="55"/>
        <v>0</v>
      </c>
      <c r="R76" s="521">
        <f t="shared" si="58"/>
        <v>0</v>
      </c>
    </row>
    <row r="77" spans="2:18" ht="38.15" customHeight="1" thickBot="1" x14ac:dyDescent="0.4">
      <c r="B77" s="803"/>
      <c r="C77" s="806"/>
      <c r="D77" s="810"/>
      <c r="E77" s="562" t="s">
        <v>713</v>
      </c>
      <c r="F77" s="486" t="s">
        <v>716</v>
      </c>
      <c r="G77" s="487" t="s">
        <v>449</v>
      </c>
      <c r="H77" s="488"/>
      <c r="I77" s="674"/>
      <c r="J77" s="674"/>
      <c r="K77" s="674"/>
      <c r="L77" s="678"/>
      <c r="M77" s="678"/>
      <c r="N77" s="679"/>
      <c r="O77" s="543"/>
      <c r="P77" s="489"/>
      <c r="Q77" s="490">
        <f t="shared" si="55"/>
        <v>0</v>
      </c>
      <c r="R77" s="491">
        <f t="shared" si="58"/>
        <v>0</v>
      </c>
    </row>
    <row r="78" spans="2:18" s="22" customFormat="1" ht="47.5" customHeight="1" thickBot="1" x14ac:dyDescent="0.4">
      <c r="B78" s="777" t="s">
        <v>439</v>
      </c>
      <c r="C78" s="778"/>
      <c r="D78" s="779"/>
      <c r="E78" s="409" t="s">
        <v>442</v>
      </c>
      <c r="F78" s="410" t="s">
        <v>441</v>
      </c>
      <c r="G78" s="411" t="s">
        <v>198</v>
      </c>
      <c r="H78" s="412"/>
      <c r="I78" s="674"/>
      <c r="J78" s="674"/>
      <c r="K78" s="674"/>
      <c r="L78" s="678"/>
      <c r="M78" s="678"/>
      <c r="N78" s="679"/>
      <c r="O78" s="666"/>
      <c r="P78" s="203"/>
      <c r="Q78" s="204">
        <f t="shared" si="55"/>
        <v>0</v>
      </c>
      <c r="R78" s="39">
        <f t="shared" si="58"/>
        <v>0</v>
      </c>
    </row>
    <row r="79" spans="2:18" ht="38.15" customHeight="1" x14ac:dyDescent="0.35">
      <c r="B79" s="768" t="s">
        <v>543</v>
      </c>
      <c r="C79" s="769"/>
      <c r="D79" s="770"/>
      <c r="E79" s="7" t="s">
        <v>544</v>
      </c>
      <c r="F79" s="177" t="s">
        <v>575</v>
      </c>
      <c r="G79" s="174" t="s">
        <v>449</v>
      </c>
      <c r="H79" s="407"/>
      <c r="I79" s="674"/>
      <c r="J79" s="674"/>
      <c r="K79" s="674"/>
      <c r="L79" s="678"/>
      <c r="M79" s="678"/>
      <c r="N79" s="679"/>
      <c r="O79" s="408"/>
      <c r="P79" s="187"/>
      <c r="Q79" s="57">
        <f t="shared" si="55"/>
        <v>0</v>
      </c>
      <c r="R79" s="58">
        <f t="shared" si="58"/>
        <v>0</v>
      </c>
    </row>
    <row r="80" spans="2:18" ht="38.15" customHeight="1" x14ac:dyDescent="0.35">
      <c r="B80" s="771"/>
      <c r="C80" s="772"/>
      <c r="D80" s="773"/>
      <c r="E80" s="6" t="s">
        <v>545</v>
      </c>
      <c r="F80" s="176" t="s">
        <v>576</v>
      </c>
      <c r="G80" s="34" t="s">
        <v>449</v>
      </c>
      <c r="H80" s="99"/>
      <c r="I80" s="674"/>
      <c r="J80" s="674"/>
      <c r="K80" s="674"/>
      <c r="L80" s="678"/>
      <c r="M80" s="678"/>
      <c r="N80" s="679"/>
      <c r="O80" s="56"/>
      <c r="P80" s="50"/>
      <c r="Q80" s="51">
        <f t="shared" si="55"/>
        <v>0</v>
      </c>
      <c r="R80" s="52">
        <f t="shared" si="58"/>
        <v>0</v>
      </c>
    </row>
    <row r="81" spans="2:19" ht="38.15" customHeight="1" thickBot="1" x14ac:dyDescent="0.4">
      <c r="B81" s="774"/>
      <c r="C81" s="775"/>
      <c r="D81" s="776"/>
      <c r="E81" s="16" t="s">
        <v>546</v>
      </c>
      <c r="F81" s="188" t="s">
        <v>577</v>
      </c>
      <c r="G81" s="35" t="s">
        <v>449</v>
      </c>
      <c r="H81" s="101"/>
      <c r="I81" s="674"/>
      <c r="J81" s="674"/>
      <c r="K81" s="674"/>
      <c r="L81" s="678"/>
      <c r="M81" s="678"/>
      <c r="N81" s="679"/>
      <c r="O81" s="667"/>
      <c r="P81" s="53"/>
      <c r="Q81" s="54">
        <f t="shared" si="55"/>
        <v>0</v>
      </c>
      <c r="R81" s="55">
        <f t="shared" si="58"/>
        <v>0</v>
      </c>
    </row>
    <row r="82" spans="2:19" ht="38.15" customHeight="1" x14ac:dyDescent="0.35">
      <c r="B82" s="768" t="s">
        <v>547</v>
      </c>
      <c r="C82" s="769"/>
      <c r="D82" s="770"/>
      <c r="E82" s="7" t="s">
        <v>548</v>
      </c>
      <c r="F82" s="177" t="s">
        <v>551</v>
      </c>
      <c r="G82" s="174" t="s">
        <v>449</v>
      </c>
      <c r="H82" s="407"/>
      <c r="I82" s="674"/>
      <c r="J82" s="674"/>
      <c r="K82" s="674"/>
      <c r="L82" s="678"/>
      <c r="M82" s="678"/>
      <c r="N82" s="679"/>
      <c r="O82" s="408"/>
      <c r="P82" s="187"/>
      <c r="Q82" s="57">
        <f t="shared" si="55"/>
        <v>0</v>
      </c>
      <c r="R82" s="58">
        <f t="shared" si="58"/>
        <v>0</v>
      </c>
    </row>
    <row r="83" spans="2:19" ht="38.15" customHeight="1" x14ac:dyDescent="0.35">
      <c r="B83" s="771"/>
      <c r="C83" s="772"/>
      <c r="D83" s="773"/>
      <c r="E83" s="6" t="s">
        <v>549</v>
      </c>
      <c r="F83" s="176" t="s">
        <v>552</v>
      </c>
      <c r="G83" s="34" t="s">
        <v>449</v>
      </c>
      <c r="H83" s="99"/>
      <c r="I83" s="674"/>
      <c r="J83" s="674"/>
      <c r="K83" s="674"/>
      <c r="L83" s="678"/>
      <c r="M83" s="678"/>
      <c r="N83" s="679"/>
      <c r="O83" s="56"/>
      <c r="P83" s="50"/>
      <c r="Q83" s="51">
        <f t="shared" si="55"/>
        <v>0</v>
      </c>
      <c r="R83" s="52">
        <f t="shared" si="58"/>
        <v>0</v>
      </c>
    </row>
    <row r="84" spans="2:19" ht="38.15" customHeight="1" thickBot="1" x14ac:dyDescent="0.4">
      <c r="B84" s="774"/>
      <c r="C84" s="775"/>
      <c r="D84" s="776"/>
      <c r="E84" s="16" t="s">
        <v>550</v>
      </c>
      <c r="F84" s="188" t="s">
        <v>553</v>
      </c>
      <c r="G84" s="35" t="s">
        <v>449</v>
      </c>
      <c r="H84" s="101"/>
      <c r="I84" s="674"/>
      <c r="J84" s="674"/>
      <c r="K84" s="674"/>
      <c r="L84" s="678"/>
      <c r="M84" s="678"/>
      <c r="N84" s="679"/>
      <c r="O84" s="667"/>
      <c r="P84" s="53"/>
      <c r="Q84" s="54">
        <f t="shared" si="55"/>
        <v>0</v>
      </c>
      <c r="R84" s="55">
        <f t="shared" si="58"/>
        <v>0</v>
      </c>
    </row>
    <row r="85" spans="2:19" s="2" customFormat="1" ht="38.15" customHeight="1" x14ac:dyDescent="0.35">
      <c r="B85" s="801" t="s">
        <v>440</v>
      </c>
      <c r="C85" s="804" t="s">
        <v>592</v>
      </c>
      <c r="D85" s="473" t="s">
        <v>588</v>
      </c>
      <c r="E85" s="374" t="s">
        <v>596</v>
      </c>
      <c r="F85" s="479" t="s">
        <v>599</v>
      </c>
      <c r="G85" s="480" t="s">
        <v>554</v>
      </c>
      <c r="H85" s="437"/>
      <c r="I85" s="674"/>
      <c r="J85" s="674"/>
      <c r="K85" s="674"/>
      <c r="L85" s="678"/>
      <c r="M85" s="678"/>
      <c r="N85" s="679"/>
      <c r="O85" s="541"/>
      <c r="P85" s="88"/>
      <c r="Q85" s="89">
        <f t="shared" si="55"/>
        <v>0</v>
      </c>
      <c r="R85" s="90">
        <f t="shared" si="58"/>
        <v>0</v>
      </c>
      <c r="S85"/>
    </row>
    <row r="86" spans="2:19" s="2" customFormat="1" ht="38.15" customHeight="1" x14ac:dyDescent="0.35">
      <c r="B86" s="802"/>
      <c r="C86" s="805"/>
      <c r="D86" s="522" t="s">
        <v>589</v>
      </c>
      <c r="E86" s="31" t="s">
        <v>595</v>
      </c>
      <c r="F86" s="189" t="s">
        <v>600</v>
      </c>
      <c r="G86" s="37" t="s">
        <v>593</v>
      </c>
      <c r="H86" s="100"/>
      <c r="I86" s="674"/>
      <c r="J86" s="674"/>
      <c r="K86" s="674"/>
      <c r="L86" s="678"/>
      <c r="M86" s="678"/>
      <c r="N86" s="679"/>
      <c r="O86" s="222"/>
      <c r="P86" s="61"/>
      <c r="Q86" s="62">
        <f t="shared" si="55"/>
        <v>0</v>
      </c>
      <c r="R86" s="63">
        <f t="shared" si="58"/>
        <v>0</v>
      </c>
      <c r="S86"/>
    </row>
    <row r="87" spans="2:19" s="2" customFormat="1" ht="38.15" customHeight="1" x14ac:dyDescent="0.35">
      <c r="B87" s="802"/>
      <c r="C87" s="805"/>
      <c r="D87" s="478" t="s">
        <v>590</v>
      </c>
      <c r="E87" s="6" t="s">
        <v>597</v>
      </c>
      <c r="F87" s="176" t="s">
        <v>601</v>
      </c>
      <c r="G87" s="34" t="s">
        <v>594</v>
      </c>
      <c r="H87" s="99"/>
      <c r="I87" s="674"/>
      <c r="J87" s="674"/>
      <c r="K87" s="674"/>
      <c r="L87" s="678"/>
      <c r="M87" s="678"/>
      <c r="N87" s="679"/>
      <c r="O87" s="56"/>
      <c r="P87" s="50"/>
      <c r="Q87" s="51">
        <f>O87-(O87*P87)</f>
        <v>0</v>
      </c>
      <c r="R87" s="52">
        <f>Q87*1.2</f>
        <v>0</v>
      </c>
      <c r="S87"/>
    </row>
    <row r="88" spans="2:19" s="2" customFormat="1" ht="38.15" customHeight="1" thickBot="1" x14ac:dyDescent="0.4">
      <c r="B88" s="802"/>
      <c r="C88" s="805"/>
      <c r="D88" s="473" t="s">
        <v>591</v>
      </c>
      <c r="E88" s="374" t="s">
        <v>598</v>
      </c>
      <c r="F88" s="189" t="s">
        <v>602</v>
      </c>
      <c r="G88" s="30" t="s">
        <v>449</v>
      </c>
      <c r="H88" s="437"/>
      <c r="I88" s="674"/>
      <c r="J88" s="674"/>
      <c r="K88" s="674"/>
      <c r="L88" s="678"/>
      <c r="M88" s="678"/>
      <c r="N88" s="679"/>
      <c r="O88" s="438"/>
      <c r="P88" s="183"/>
      <c r="Q88" s="653">
        <f t="shared" ref="Q88" si="59">O88-(O88*P88)</f>
        <v>0</v>
      </c>
      <c r="R88" s="668">
        <f t="shared" ref="R88" si="60">Q88*1.2</f>
        <v>0</v>
      </c>
      <c r="S88"/>
    </row>
    <row r="89" spans="2:19" ht="38.15" customHeight="1" x14ac:dyDescent="0.35">
      <c r="B89" s="802"/>
      <c r="C89" s="830" t="s">
        <v>262</v>
      </c>
      <c r="D89" s="474" t="s">
        <v>263</v>
      </c>
      <c r="E89" s="19" t="s">
        <v>271</v>
      </c>
      <c r="F89" s="658" t="s">
        <v>658</v>
      </c>
      <c r="G89" s="661" t="s">
        <v>449</v>
      </c>
      <c r="H89" s="98"/>
      <c r="I89" s="674"/>
      <c r="J89" s="674"/>
      <c r="K89" s="674"/>
      <c r="L89" s="678"/>
      <c r="M89" s="678"/>
      <c r="N89" s="679"/>
      <c r="O89" s="669"/>
      <c r="P89" s="49"/>
      <c r="Q89" s="665">
        <f>O89-(O89*P89)</f>
        <v>0</v>
      </c>
      <c r="R89" s="654">
        <f>Q89*1.2</f>
        <v>0</v>
      </c>
    </row>
    <row r="90" spans="2:19" ht="38.15" customHeight="1" x14ac:dyDescent="0.35">
      <c r="B90" s="802"/>
      <c r="C90" s="823"/>
      <c r="D90" s="825" t="s">
        <v>264</v>
      </c>
      <c r="E90" s="523" t="s">
        <v>661</v>
      </c>
      <c r="F90" s="657" t="s">
        <v>659</v>
      </c>
      <c r="G90" s="659" t="s">
        <v>665</v>
      </c>
      <c r="H90" s="99"/>
      <c r="I90" s="674"/>
      <c r="J90" s="674"/>
      <c r="K90" s="674"/>
      <c r="L90" s="678"/>
      <c r="M90" s="678"/>
      <c r="N90" s="679"/>
      <c r="O90" s="56"/>
      <c r="P90" s="50"/>
      <c r="Q90" s="664">
        <f>O90-(O90*P90)</f>
        <v>0</v>
      </c>
      <c r="R90" s="655">
        <f>Q90*1.2</f>
        <v>0</v>
      </c>
    </row>
    <row r="91" spans="2:19" ht="38.15" customHeight="1" x14ac:dyDescent="0.35">
      <c r="B91" s="802"/>
      <c r="C91" s="823"/>
      <c r="D91" s="825"/>
      <c r="E91" s="649" t="s">
        <v>662</v>
      </c>
      <c r="F91" s="652" t="s">
        <v>660</v>
      </c>
      <c r="G91" s="660" t="s">
        <v>666</v>
      </c>
      <c r="H91" s="99"/>
      <c r="I91" s="674"/>
      <c r="J91" s="674"/>
      <c r="K91" s="674"/>
      <c r="L91" s="678"/>
      <c r="M91" s="678"/>
      <c r="N91" s="679"/>
      <c r="O91" s="56"/>
      <c r="P91" s="50"/>
      <c r="Q91" s="664">
        <f>O91-(O91*P91)</f>
        <v>0</v>
      </c>
      <c r="R91" s="655">
        <f>Q91*1.2</f>
        <v>0</v>
      </c>
    </row>
    <row r="92" spans="2:19" ht="38.15" customHeight="1" thickBot="1" x14ac:dyDescent="0.4">
      <c r="B92" s="802"/>
      <c r="C92" s="824"/>
      <c r="D92" s="826"/>
      <c r="E92" s="656" t="s">
        <v>663</v>
      </c>
      <c r="F92" s="486" t="s">
        <v>664</v>
      </c>
      <c r="G92" s="650" t="s">
        <v>667</v>
      </c>
      <c r="H92" s="488"/>
      <c r="I92" s="674"/>
      <c r="J92" s="674"/>
      <c r="K92" s="674"/>
      <c r="L92" s="678"/>
      <c r="M92" s="678"/>
      <c r="N92" s="679"/>
      <c r="O92" s="543"/>
      <c r="P92" s="489"/>
      <c r="Q92" s="490">
        <f>O92-(O92*P92)</f>
        <v>0</v>
      </c>
      <c r="R92" s="491">
        <f>Q92*1.2</f>
        <v>0</v>
      </c>
    </row>
    <row r="93" spans="2:19" ht="38.15" customHeight="1" thickBot="1" x14ac:dyDescent="0.4">
      <c r="B93" s="802"/>
      <c r="C93" s="808" t="s">
        <v>265</v>
      </c>
      <c r="D93" s="809"/>
      <c r="E93" s="206" t="s">
        <v>266</v>
      </c>
      <c r="F93" s="410" t="s">
        <v>267</v>
      </c>
      <c r="G93" s="663" t="s">
        <v>554</v>
      </c>
      <c r="H93" s="412"/>
      <c r="I93" s="674"/>
      <c r="J93" s="674"/>
      <c r="K93" s="674"/>
      <c r="L93" s="678"/>
      <c r="M93" s="678"/>
      <c r="N93" s="679"/>
      <c r="O93" s="666"/>
      <c r="P93" s="203"/>
      <c r="Q93" s="204">
        <f>O93-(O93*P93)</f>
        <v>0</v>
      </c>
      <c r="R93" s="39">
        <f>Q93*1.2</f>
        <v>0</v>
      </c>
    </row>
    <row r="94" spans="2:19" ht="38.15" customHeight="1" x14ac:dyDescent="0.35">
      <c r="B94" s="802"/>
      <c r="C94" s="805" t="s">
        <v>268</v>
      </c>
      <c r="D94" s="788" t="s">
        <v>558</v>
      </c>
      <c r="E94" s="662" t="s">
        <v>270</v>
      </c>
      <c r="F94" s="651" t="s">
        <v>559</v>
      </c>
      <c r="G94" s="508" t="s">
        <v>554</v>
      </c>
      <c r="H94" s="509"/>
      <c r="I94" s="674"/>
      <c r="J94" s="674"/>
      <c r="K94" s="674"/>
      <c r="L94" s="678"/>
      <c r="M94" s="678"/>
      <c r="N94" s="679"/>
      <c r="O94" s="553"/>
      <c r="P94" s="510"/>
      <c r="Q94" s="511">
        <f t="shared" ref="Q94:Q101" si="61">O94-(O94*P94)</f>
        <v>0</v>
      </c>
      <c r="R94" s="559">
        <f t="shared" ref="R94:R101" si="62">Q94*1.2</f>
        <v>0</v>
      </c>
    </row>
    <row r="95" spans="2:19" ht="38.15" customHeight="1" x14ac:dyDescent="0.35">
      <c r="B95" s="802"/>
      <c r="C95" s="805"/>
      <c r="D95" s="788"/>
      <c r="E95" s="529" t="s">
        <v>269</v>
      </c>
      <c r="F95" s="180" t="s">
        <v>560</v>
      </c>
      <c r="G95" s="480" t="s">
        <v>1</v>
      </c>
      <c r="H95" s="437"/>
      <c r="I95" s="674"/>
      <c r="J95" s="674"/>
      <c r="K95" s="674"/>
      <c r="L95" s="678"/>
      <c r="M95" s="678"/>
      <c r="N95" s="679"/>
      <c r="O95" s="438"/>
      <c r="P95" s="183"/>
      <c r="Q95" s="122">
        <f t="shared" si="61"/>
        <v>0</v>
      </c>
      <c r="R95" s="121">
        <f t="shared" si="62"/>
        <v>0</v>
      </c>
    </row>
    <row r="96" spans="2:19" ht="38.15" customHeight="1" x14ac:dyDescent="0.35">
      <c r="B96" s="802"/>
      <c r="C96" s="805"/>
      <c r="D96" s="787" t="s">
        <v>570</v>
      </c>
      <c r="E96" s="31" t="s">
        <v>275</v>
      </c>
      <c r="F96" s="198" t="s">
        <v>561</v>
      </c>
      <c r="G96" s="37" t="s">
        <v>554</v>
      </c>
      <c r="H96" s="100"/>
      <c r="I96" s="674"/>
      <c r="J96" s="674"/>
      <c r="K96" s="674"/>
      <c r="L96" s="678"/>
      <c r="M96" s="678"/>
      <c r="N96" s="679"/>
      <c r="O96" s="222"/>
      <c r="P96" s="61"/>
      <c r="Q96" s="62">
        <f t="shared" si="61"/>
        <v>0</v>
      </c>
      <c r="R96" s="63">
        <f t="shared" si="62"/>
        <v>0</v>
      </c>
    </row>
    <row r="97" spans="2:18" ht="38.15" customHeight="1" thickBot="1" x14ac:dyDescent="0.4">
      <c r="B97" s="802"/>
      <c r="C97" s="806"/>
      <c r="D97" s="807"/>
      <c r="E97" s="512" t="s">
        <v>274</v>
      </c>
      <c r="F97" s="513" t="s">
        <v>562</v>
      </c>
      <c r="G97" s="514" t="s">
        <v>1</v>
      </c>
      <c r="H97" s="515"/>
      <c r="I97" s="674"/>
      <c r="J97" s="674"/>
      <c r="K97" s="674"/>
      <c r="L97" s="678"/>
      <c r="M97" s="678"/>
      <c r="N97" s="679"/>
      <c r="O97" s="670"/>
      <c r="P97" s="516"/>
      <c r="Q97" s="517">
        <f t="shared" si="61"/>
        <v>0</v>
      </c>
      <c r="R97" s="518">
        <f t="shared" si="62"/>
        <v>0</v>
      </c>
    </row>
    <row r="98" spans="2:18" ht="38.15" customHeight="1" x14ac:dyDescent="0.35">
      <c r="B98" s="802"/>
      <c r="C98" s="804" t="s">
        <v>272</v>
      </c>
      <c r="D98" s="791" t="s">
        <v>556</v>
      </c>
      <c r="E98" s="519" t="s">
        <v>278</v>
      </c>
      <c r="F98" s="520" t="s">
        <v>563</v>
      </c>
      <c r="G98" s="498" t="s">
        <v>554</v>
      </c>
      <c r="H98" s="499"/>
      <c r="I98" s="674"/>
      <c r="J98" s="674"/>
      <c r="K98" s="674"/>
      <c r="L98" s="678"/>
      <c r="M98" s="678"/>
      <c r="N98" s="679"/>
      <c r="O98" s="671"/>
      <c r="P98" s="500"/>
      <c r="Q98" s="501">
        <f t="shared" si="61"/>
        <v>0</v>
      </c>
      <c r="R98" s="502">
        <f t="shared" si="62"/>
        <v>0</v>
      </c>
    </row>
    <row r="99" spans="2:18" ht="38.15" customHeight="1" x14ac:dyDescent="0.35">
      <c r="B99" s="802"/>
      <c r="C99" s="805"/>
      <c r="D99" s="788"/>
      <c r="E99" s="374" t="s">
        <v>277</v>
      </c>
      <c r="F99" s="479" t="s">
        <v>564</v>
      </c>
      <c r="G99" s="480" t="s">
        <v>1</v>
      </c>
      <c r="H99" s="437"/>
      <c r="I99" s="674"/>
      <c r="J99" s="674"/>
      <c r="K99" s="674"/>
      <c r="L99" s="678"/>
      <c r="M99" s="678"/>
      <c r="N99" s="679"/>
      <c r="O99" s="438"/>
      <c r="P99" s="183"/>
      <c r="Q99" s="122">
        <f t="shared" si="61"/>
        <v>0</v>
      </c>
      <c r="R99" s="121">
        <f t="shared" si="62"/>
        <v>0</v>
      </c>
    </row>
    <row r="100" spans="2:18" ht="38.15" customHeight="1" x14ac:dyDescent="0.35">
      <c r="B100" s="802"/>
      <c r="C100" s="805"/>
      <c r="D100" s="787" t="s">
        <v>557</v>
      </c>
      <c r="E100" s="523" t="s">
        <v>565</v>
      </c>
      <c r="F100" s="524" t="s">
        <v>567</v>
      </c>
      <c r="G100" s="493" t="s">
        <v>554</v>
      </c>
      <c r="H100" s="494"/>
      <c r="I100" s="674"/>
      <c r="J100" s="674"/>
      <c r="K100" s="674"/>
      <c r="L100" s="678"/>
      <c r="M100" s="678"/>
      <c r="N100" s="679"/>
      <c r="O100" s="672"/>
      <c r="P100" s="495"/>
      <c r="Q100" s="496">
        <f t="shared" si="61"/>
        <v>0</v>
      </c>
      <c r="R100" s="497">
        <f t="shared" si="62"/>
        <v>0</v>
      </c>
    </row>
    <row r="101" spans="2:18" ht="38.15" customHeight="1" x14ac:dyDescent="0.35">
      <c r="B101" s="802"/>
      <c r="C101" s="805"/>
      <c r="D101" s="788"/>
      <c r="E101" s="374" t="s">
        <v>566</v>
      </c>
      <c r="F101" s="479" t="s">
        <v>568</v>
      </c>
      <c r="G101" s="480" t="s">
        <v>555</v>
      </c>
      <c r="H101" s="437"/>
      <c r="I101" s="674"/>
      <c r="J101" s="674"/>
      <c r="K101" s="674"/>
      <c r="L101" s="678"/>
      <c r="M101" s="678"/>
      <c r="N101" s="679"/>
      <c r="O101" s="438"/>
      <c r="P101" s="183"/>
      <c r="Q101" s="122">
        <f t="shared" si="61"/>
        <v>0</v>
      </c>
      <c r="R101" s="121">
        <f t="shared" si="62"/>
        <v>0</v>
      </c>
    </row>
    <row r="102" spans="2:18" ht="38.15" customHeight="1" x14ac:dyDescent="0.35">
      <c r="B102" s="802"/>
      <c r="C102" s="823"/>
      <c r="D102" s="522" t="s">
        <v>273</v>
      </c>
      <c r="E102" s="31" t="s">
        <v>276</v>
      </c>
      <c r="F102" s="189" t="s">
        <v>569</v>
      </c>
      <c r="G102" s="37" t="s">
        <v>1</v>
      </c>
      <c r="H102" s="100"/>
      <c r="I102" s="674"/>
      <c r="J102" s="674"/>
      <c r="K102" s="674"/>
      <c r="L102" s="678"/>
      <c r="M102" s="678"/>
      <c r="N102" s="679"/>
      <c r="O102" s="222"/>
      <c r="P102" s="61"/>
      <c r="Q102" s="62">
        <f>O102-(O102*P102)</f>
        <v>0</v>
      </c>
      <c r="R102" s="63">
        <f>Q102*1.2</f>
        <v>0</v>
      </c>
    </row>
    <row r="103" spans="2:18" ht="38.15" customHeight="1" x14ac:dyDescent="0.35">
      <c r="B103" s="802"/>
      <c r="C103" s="823"/>
      <c r="D103" s="825" t="s">
        <v>257</v>
      </c>
      <c r="E103" s="526" t="s">
        <v>112</v>
      </c>
      <c r="F103" s="527"/>
      <c r="G103" s="528"/>
      <c r="H103" s="494"/>
      <c r="I103" s="674"/>
      <c r="J103" s="674"/>
      <c r="K103" s="674"/>
      <c r="L103" s="678"/>
      <c r="M103" s="678"/>
      <c r="N103" s="679"/>
      <c r="O103" s="672"/>
      <c r="P103" s="495"/>
      <c r="Q103" s="496">
        <f t="shared" ref="Q103:Q104" si="63">O103-(O103*P103)</f>
        <v>0</v>
      </c>
      <c r="R103" s="497">
        <f t="shared" ref="R103:R106" si="64">Q103*1.2</f>
        <v>0</v>
      </c>
    </row>
    <row r="104" spans="2:18" ht="38.15" customHeight="1" thickBot="1" x14ac:dyDescent="0.4">
      <c r="B104" s="802"/>
      <c r="C104" s="824"/>
      <c r="D104" s="826"/>
      <c r="E104" s="504"/>
      <c r="F104" s="505"/>
      <c r="G104" s="506"/>
      <c r="H104" s="488"/>
      <c r="I104" s="674"/>
      <c r="J104" s="674"/>
      <c r="K104" s="674"/>
      <c r="L104" s="678"/>
      <c r="M104" s="678"/>
      <c r="N104" s="679"/>
      <c r="O104" s="543"/>
      <c r="P104" s="489"/>
      <c r="Q104" s="490">
        <f t="shared" si="63"/>
        <v>0</v>
      </c>
      <c r="R104" s="491">
        <f t="shared" si="64"/>
        <v>0</v>
      </c>
    </row>
    <row r="105" spans="2:18" ht="45" customHeight="1" x14ac:dyDescent="0.35">
      <c r="B105" s="802"/>
      <c r="C105" s="804" t="s">
        <v>632</v>
      </c>
      <c r="D105" s="474" t="s">
        <v>633</v>
      </c>
      <c r="E105" s="129" t="s">
        <v>635</v>
      </c>
      <c r="F105" s="207" t="s">
        <v>637</v>
      </c>
      <c r="G105" s="36" t="s">
        <v>639</v>
      </c>
      <c r="H105" s="98"/>
      <c r="I105" s="674"/>
      <c r="J105" s="674"/>
      <c r="K105" s="674"/>
      <c r="L105" s="678"/>
      <c r="M105" s="678"/>
      <c r="N105" s="679"/>
      <c r="O105" s="669"/>
      <c r="P105" s="49"/>
      <c r="Q105" s="43">
        <f>O105-(O105*P105)</f>
        <v>0</v>
      </c>
      <c r="R105" s="44">
        <f t="shared" si="64"/>
        <v>0</v>
      </c>
    </row>
    <row r="106" spans="2:18" ht="45" customHeight="1" thickBot="1" x14ac:dyDescent="0.4">
      <c r="B106" s="803"/>
      <c r="C106" s="806"/>
      <c r="D106" s="418" t="s">
        <v>634</v>
      </c>
      <c r="E106" s="205" t="s">
        <v>636</v>
      </c>
      <c r="F106" s="196" t="s">
        <v>638</v>
      </c>
      <c r="G106" s="35" t="s">
        <v>198</v>
      </c>
      <c r="H106" s="101"/>
      <c r="I106" s="675"/>
      <c r="J106" s="675"/>
      <c r="K106" s="675"/>
      <c r="L106" s="680"/>
      <c r="M106" s="680"/>
      <c r="N106" s="681"/>
      <c r="O106" s="667"/>
      <c r="P106" s="53"/>
      <c r="Q106" s="54">
        <f t="shared" ref="Q106" si="65">O106-(O106*P106)</f>
        <v>0</v>
      </c>
      <c r="R106" s="55">
        <f t="shared" si="64"/>
        <v>0</v>
      </c>
    </row>
    <row r="107" spans="2:18" ht="38.15" customHeight="1" thickBot="1" x14ac:dyDescent="0.4">
      <c r="B107" s="757" t="s">
        <v>104</v>
      </c>
      <c r="C107" s="758"/>
      <c r="D107" s="758"/>
      <c r="E107" s="323" t="s">
        <v>184</v>
      </c>
      <c r="F107" s="323" t="s">
        <v>128</v>
      </c>
      <c r="G107" s="323" t="s">
        <v>5</v>
      </c>
      <c r="H107" s="325" t="s">
        <v>193</v>
      </c>
      <c r="I107" s="324"/>
      <c r="K107" s="686"/>
      <c r="L107" s="686"/>
      <c r="M107" s="686"/>
      <c r="O107" s="232" t="s">
        <v>102</v>
      </c>
      <c r="P107" s="233" t="s">
        <v>103</v>
      </c>
      <c r="Q107" s="233" t="s">
        <v>37</v>
      </c>
      <c r="R107" s="234" t="s">
        <v>38</v>
      </c>
    </row>
    <row r="108" spans="2:18" ht="38.15" customHeight="1" thickBot="1" x14ac:dyDescent="0.4">
      <c r="B108" s="759" t="s">
        <v>668</v>
      </c>
      <c r="C108" s="760"/>
      <c r="D108" s="687" t="s">
        <v>450</v>
      </c>
      <c r="E108" s="326" t="s">
        <v>631</v>
      </c>
      <c r="F108" s="685" t="s">
        <v>196</v>
      </c>
      <c r="G108" s="327" t="s">
        <v>198</v>
      </c>
      <c r="H108" s="329"/>
      <c r="I108" s="328"/>
      <c r="K108" s="686"/>
      <c r="L108" s="686"/>
      <c r="M108" s="686"/>
      <c r="O108" s="330"/>
      <c r="P108" s="331"/>
      <c r="Q108" s="332">
        <f>O108-(O108*P108)</f>
        <v>0</v>
      </c>
      <c r="R108" s="333">
        <f>Q108*1.2</f>
        <v>0</v>
      </c>
    </row>
  </sheetData>
  <mergeCells count="45">
    <mergeCell ref="C8:C48"/>
    <mergeCell ref="D43:D48"/>
    <mergeCell ref="D96:D97"/>
    <mergeCell ref="C98:C104"/>
    <mergeCell ref="D103:D104"/>
    <mergeCell ref="C64:C77"/>
    <mergeCell ref="D64:D68"/>
    <mergeCell ref="D69:D71"/>
    <mergeCell ref="D98:D99"/>
    <mergeCell ref="D100:D101"/>
    <mergeCell ref="D94:D95"/>
    <mergeCell ref="C89:C92"/>
    <mergeCell ref="D90:D92"/>
    <mergeCell ref="G5:G7"/>
    <mergeCell ref="I5:R5"/>
    <mergeCell ref="B85:B106"/>
    <mergeCell ref="C50:C63"/>
    <mergeCell ref="D50:D54"/>
    <mergeCell ref="D55:D57"/>
    <mergeCell ref="D58:D63"/>
    <mergeCell ref="C105:C106"/>
    <mergeCell ref="C93:D93"/>
    <mergeCell ref="C94:C97"/>
    <mergeCell ref="D72:D77"/>
    <mergeCell ref="C85:C88"/>
    <mergeCell ref="B8:B77"/>
    <mergeCell ref="C49:E49"/>
    <mergeCell ref="B82:D84"/>
    <mergeCell ref="C5:E7"/>
    <mergeCell ref="B107:D107"/>
    <mergeCell ref="B108:C108"/>
    <mergeCell ref="B5:B7"/>
    <mergeCell ref="B3:R3"/>
    <mergeCell ref="B1:C1"/>
    <mergeCell ref="D1:R1"/>
    <mergeCell ref="B79:D81"/>
    <mergeCell ref="B78:D78"/>
    <mergeCell ref="M6:P6"/>
    <mergeCell ref="Q6:Q7"/>
    <mergeCell ref="R6:R7"/>
    <mergeCell ref="D23:D29"/>
    <mergeCell ref="D30:D42"/>
    <mergeCell ref="D8:D22"/>
    <mergeCell ref="I6:L6"/>
    <mergeCell ref="F5:F7"/>
  </mergeCells>
  <pageMargins left="0.70866141732283472" right="0.70866141732283472" top="0.74803149606299213" bottom="0.74803149606299213" header="0.31496062992125984" footer="0.31496062992125984"/>
  <pageSetup paperSize="9" scale="16"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236"/>
  <sheetViews>
    <sheetView view="pageBreakPreview" topLeftCell="A3" zoomScale="115" zoomScaleNormal="60" zoomScaleSheetLayoutView="115" workbookViewId="0">
      <selection activeCell="E30" sqref="E30"/>
    </sheetView>
  </sheetViews>
  <sheetFormatPr baseColWidth="10" defaultColWidth="11.453125" defaultRowHeight="14.5" x14ac:dyDescent="0.35"/>
  <cols>
    <col min="1" max="1" width="3.81640625" customWidth="1"/>
    <col min="2" max="2" width="25" customWidth="1"/>
    <col min="3" max="3" width="17.81640625" customWidth="1"/>
    <col min="4" max="4" width="26.453125" style="33" customWidth="1"/>
    <col min="5" max="5" width="95.1796875" customWidth="1"/>
    <col min="6" max="6" width="68.453125" style="1" customWidth="1"/>
    <col min="7" max="9" width="34.81640625" style="4" customWidth="1"/>
    <col min="10" max="13" width="48.26953125" style="4" customWidth="1"/>
    <col min="14" max="14" width="11.453125" customWidth="1"/>
    <col min="15" max="15" width="21.54296875" style="48" customWidth="1"/>
    <col min="16" max="16" width="21.54296875" style="47" customWidth="1"/>
    <col min="17" max="17" width="21.54296875" style="76" customWidth="1"/>
    <col min="18" max="18" width="21.54296875" style="65" customWidth="1"/>
    <col min="19" max="19" width="21.54296875" style="47" customWidth="1"/>
    <col min="20" max="20" width="3.453125" customWidth="1"/>
  </cols>
  <sheetData>
    <row r="1" spans="2:20" s="2" customFormat="1" ht="87.75" customHeight="1" thickBot="1" x14ac:dyDescent="0.4">
      <c r="B1" s="764" t="s">
        <v>221</v>
      </c>
      <c r="C1" s="834"/>
      <c r="D1" s="835" t="s">
        <v>738</v>
      </c>
      <c r="E1" s="766"/>
      <c r="F1" s="766"/>
      <c r="G1" s="766"/>
      <c r="H1" s="766"/>
      <c r="I1" s="766"/>
      <c r="J1" s="766"/>
      <c r="K1" s="766"/>
      <c r="L1" s="766"/>
      <c r="M1" s="766"/>
      <c r="N1" s="766"/>
      <c r="O1" s="766"/>
      <c r="P1" s="766"/>
      <c r="Q1" s="766"/>
      <c r="R1" s="766"/>
      <c r="S1" s="767"/>
      <c r="T1" s="3"/>
    </row>
    <row r="2" spans="2:20" s="2" customFormat="1" ht="15" thickBot="1" x14ac:dyDescent="0.4">
      <c r="B2" s="68"/>
      <c r="C2" s="68"/>
      <c r="D2" s="67"/>
      <c r="E2" s="67"/>
      <c r="F2" s="67"/>
      <c r="G2" s="67"/>
      <c r="H2" s="67"/>
      <c r="I2" s="67"/>
      <c r="J2" s="67"/>
      <c r="K2" s="67"/>
      <c r="L2" s="67"/>
      <c r="M2" s="67"/>
      <c r="N2" s="67"/>
      <c r="O2" s="69"/>
      <c r="P2" s="69"/>
      <c r="Q2" s="73"/>
      <c r="R2" s="69"/>
      <c r="S2" s="69"/>
      <c r="T2" s="29"/>
    </row>
    <row r="3" spans="2:20" ht="159.75" customHeight="1" thickBot="1" x14ac:dyDescent="0.4">
      <c r="B3" s="744" t="s">
        <v>630</v>
      </c>
      <c r="C3" s="745"/>
      <c r="D3" s="745"/>
      <c r="E3" s="745"/>
      <c r="F3" s="745"/>
      <c r="G3" s="745"/>
      <c r="H3" s="745"/>
      <c r="I3" s="745"/>
      <c r="J3" s="745"/>
      <c r="K3" s="745"/>
      <c r="L3" s="745"/>
      <c r="M3" s="745"/>
      <c r="N3" s="745"/>
      <c r="O3" s="745"/>
      <c r="P3" s="745"/>
      <c r="Q3" s="745"/>
      <c r="R3" s="745"/>
      <c r="S3" s="746"/>
    </row>
    <row r="4" spans="2:20" s="14" customFormat="1" ht="13.5" thickBot="1" x14ac:dyDescent="0.4">
      <c r="C4" s="12"/>
      <c r="D4" s="12"/>
      <c r="E4" s="13"/>
      <c r="F4" s="13"/>
      <c r="G4" s="12"/>
      <c r="H4" s="12"/>
      <c r="I4" s="12"/>
      <c r="J4" s="12"/>
      <c r="K4" s="12"/>
      <c r="L4" s="12"/>
      <c r="M4" s="12"/>
      <c r="N4" s="13"/>
      <c r="O4" s="70"/>
      <c r="P4" s="70"/>
      <c r="Q4" s="74"/>
      <c r="R4" s="70"/>
      <c r="S4" s="70"/>
      <c r="T4" s="15"/>
    </row>
    <row r="5" spans="2:20" s="2" customFormat="1" ht="62" thickBot="1" x14ac:dyDescent="0.4">
      <c r="B5" s="831" t="s">
        <v>200</v>
      </c>
      <c r="C5" s="832"/>
      <c r="D5" s="832"/>
      <c r="E5" s="832"/>
      <c r="F5" s="832"/>
      <c r="G5" s="832"/>
      <c r="H5" s="832"/>
      <c r="I5" s="832"/>
      <c r="J5" s="832"/>
      <c r="K5" s="832"/>
      <c r="L5" s="832"/>
      <c r="M5" s="832"/>
      <c r="N5" s="832"/>
      <c r="O5" s="832"/>
      <c r="P5" s="832"/>
      <c r="Q5" s="832"/>
      <c r="R5" s="832"/>
      <c r="S5" s="833"/>
      <c r="T5" s="3"/>
    </row>
    <row r="6" spans="2:20" s="151" customFormat="1" ht="15" customHeight="1" thickBot="1" x14ac:dyDescent="0.4">
      <c r="B6" s="149"/>
      <c r="C6" s="149"/>
      <c r="D6" s="149"/>
      <c r="E6" s="149"/>
      <c r="F6" s="149"/>
      <c r="G6" s="149"/>
      <c r="H6" s="149"/>
      <c r="I6" s="149"/>
      <c r="J6" s="149"/>
      <c r="K6" s="149"/>
      <c r="L6" s="149"/>
      <c r="M6" s="149"/>
      <c r="N6" s="149"/>
      <c r="O6" s="149"/>
      <c r="P6" s="149"/>
      <c r="Q6" s="149"/>
      <c r="R6" s="149"/>
      <c r="S6" s="149"/>
      <c r="T6" s="150"/>
    </row>
    <row r="7" spans="2:20" s="11" customFormat="1" ht="135.65" customHeight="1" thickBot="1" x14ac:dyDescent="0.5">
      <c r="C7" s="851" t="s">
        <v>32</v>
      </c>
      <c r="D7" s="852"/>
      <c r="E7" s="853"/>
      <c r="F7" s="152" t="s">
        <v>184</v>
      </c>
      <c r="G7" s="132" t="s">
        <v>33</v>
      </c>
      <c r="H7" s="539" t="s">
        <v>219</v>
      </c>
      <c r="I7" s="152" t="s">
        <v>645</v>
      </c>
      <c r="J7" s="152" t="s">
        <v>649</v>
      </c>
      <c r="K7" s="152" t="s">
        <v>647</v>
      </c>
      <c r="L7" s="152" t="s">
        <v>646</v>
      </c>
      <c r="M7" s="152" t="s">
        <v>648</v>
      </c>
      <c r="N7" s="152" t="s">
        <v>5</v>
      </c>
      <c r="O7" s="406" t="s">
        <v>35</v>
      </c>
      <c r="P7" s="335" t="s">
        <v>36</v>
      </c>
      <c r="Q7" s="405" t="s">
        <v>34</v>
      </c>
      <c r="R7" s="406" t="s">
        <v>37</v>
      </c>
      <c r="S7" s="406" t="s">
        <v>38</v>
      </c>
    </row>
    <row r="8" spans="2:20" ht="14.5" customHeight="1" x14ac:dyDescent="0.35">
      <c r="B8" s="836"/>
      <c r="C8" s="842"/>
      <c r="D8" s="845"/>
      <c r="E8" s="7" t="s">
        <v>213</v>
      </c>
      <c r="F8" s="354" t="s">
        <v>279</v>
      </c>
      <c r="G8" s="154"/>
      <c r="H8" s="445"/>
      <c r="I8" s="154"/>
      <c r="J8" s="154"/>
      <c r="K8" s="154"/>
      <c r="L8" s="154"/>
      <c r="M8" s="154"/>
      <c r="N8" s="116" t="s">
        <v>31</v>
      </c>
      <c r="O8" s="388"/>
      <c r="P8" s="378">
        <f t="shared" ref="P8" si="0">O8*1.2</f>
        <v>0</v>
      </c>
      <c r="Q8" s="423"/>
      <c r="R8" s="379">
        <f t="shared" ref="R8" si="1">O8-(O8*Q8)</f>
        <v>0</v>
      </c>
      <c r="S8" s="379">
        <f t="shared" ref="S8" si="2">R8*1.2</f>
        <v>0</v>
      </c>
    </row>
    <row r="9" spans="2:20" ht="14.5" customHeight="1" x14ac:dyDescent="0.35">
      <c r="B9" s="836"/>
      <c r="C9" s="842"/>
      <c r="D9" s="845"/>
      <c r="E9" s="8" t="s">
        <v>214</v>
      </c>
      <c r="F9" s="353" t="s">
        <v>280</v>
      </c>
      <c r="G9" s="154"/>
      <c r="H9" s="445"/>
      <c r="I9" s="154"/>
      <c r="J9" s="154"/>
      <c r="K9" s="154"/>
      <c r="L9" s="154"/>
      <c r="M9" s="154"/>
      <c r="N9" s="116" t="s">
        <v>31</v>
      </c>
      <c r="O9" s="388"/>
      <c r="P9" s="378">
        <f t="shared" ref="P9:P19" si="3">O9*1.2</f>
        <v>0</v>
      </c>
      <c r="Q9" s="423"/>
      <c r="R9" s="379">
        <f t="shared" ref="R9:R10" si="4">O9-(O9*Q9)</f>
        <v>0</v>
      </c>
      <c r="S9" s="379">
        <f t="shared" ref="S9:S10" si="5">R9*1.2</f>
        <v>0</v>
      </c>
    </row>
    <row r="10" spans="2:20" ht="14.5" customHeight="1" x14ac:dyDescent="0.35">
      <c r="B10" s="836"/>
      <c r="C10" s="842"/>
      <c r="D10" s="845"/>
      <c r="E10" s="7" t="s">
        <v>8</v>
      </c>
      <c r="F10" s="353" t="s">
        <v>281</v>
      </c>
      <c r="G10" s="154"/>
      <c r="H10" s="445"/>
      <c r="I10" s="154"/>
      <c r="J10" s="154"/>
      <c r="K10" s="154"/>
      <c r="L10" s="154"/>
      <c r="M10" s="154"/>
      <c r="N10" s="102" t="s">
        <v>31</v>
      </c>
      <c r="O10" s="388"/>
      <c r="P10" s="379">
        <f t="shared" si="3"/>
        <v>0</v>
      </c>
      <c r="Q10" s="423"/>
      <c r="R10" s="379">
        <f t="shared" si="4"/>
        <v>0</v>
      </c>
      <c r="S10" s="379">
        <f t="shared" si="5"/>
        <v>0</v>
      </c>
    </row>
    <row r="11" spans="2:20" ht="14.5" customHeight="1" x14ac:dyDescent="0.35">
      <c r="B11" s="836"/>
      <c r="C11" s="842"/>
      <c r="D11" s="845"/>
      <c r="E11" s="6" t="s">
        <v>9</v>
      </c>
      <c r="F11" s="353" t="s">
        <v>282</v>
      </c>
      <c r="G11" s="97"/>
      <c r="H11" s="446"/>
      <c r="I11" s="97"/>
      <c r="J11" s="97"/>
      <c r="K11" s="97"/>
      <c r="L11" s="97"/>
      <c r="M11" s="97"/>
      <c r="N11" s="116" t="s">
        <v>31</v>
      </c>
      <c r="O11" s="387"/>
      <c r="P11" s="378">
        <f t="shared" si="3"/>
        <v>0</v>
      </c>
      <c r="Q11" s="424"/>
      <c r="R11" s="378">
        <f t="shared" ref="R11:R20" si="6">O11-(O11*Q11)</f>
        <v>0</v>
      </c>
      <c r="S11" s="378">
        <f t="shared" ref="S11:S20" si="7">R11*1.2</f>
        <v>0</v>
      </c>
    </row>
    <row r="12" spans="2:20" ht="14.5" customHeight="1" x14ac:dyDescent="0.35">
      <c r="B12" s="836"/>
      <c r="C12" s="842"/>
      <c r="D12" s="845"/>
      <c r="E12" s="6" t="s">
        <v>10</v>
      </c>
      <c r="F12" s="353" t="s">
        <v>283</v>
      </c>
      <c r="G12" s="97"/>
      <c r="H12" s="446"/>
      <c r="I12" s="97"/>
      <c r="J12" s="97"/>
      <c r="K12" s="97"/>
      <c r="L12" s="97"/>
      <c r="M12" s="97"/>
      <c r="N12" s="116" t="s">
        <v>31</v>
      </c>
      <c r="O12" s="387"/>
      <c r="P12" s="378">
        <f t="shared" si="3"/>
        <v>0</v>
      </c>
      <c r="Q12" s="424"/>
      <c r="R12" s="378">
        <f t="shared" si="6"/>
        <v>0</v>
      </c>
      <c r="S12" s="378">
        <f t="shared" si="7"/>
        <v>0</v>
      </c>
    </row>
    <row r="13" spans="2:20" ht="14.5" customHeight="1" x14ac:dyDescent="0.35">
      <c r="B13" s="836"/>
      <c r="C13" s="842"/>
      <c r="D13" s="845"/>
      <c r="E13" s="6" t="s">
        <v>11</v>
      </c>
      <c r="F13" s="353" t="s">
        <v>284</v>
      </c>
      <c r="G13" s="97"/>
      <c r="H13" s="446"/>
      <c r="I13" s="97"/>
      <c r="J13" s="97"/>
      <c r="K13" s="97"/>
      <c r="L13" s="97"/>
      <c r="M13" s="97"/>
      <c r="N13" s="116" t="s">
        <v>31</v>
      </c>
      <c r="O13" s="387"/>
      <c r="P13" s="378">
        <f t="shared" si="3"/>
        <v>0</v>
      </c>
      <c r="Q13" s="424"/>
      <c r="R13" s="378">
        <f t="shared" si="6"/>
        <v>0</v>
      </c>
      <c r="S13" s="378">
        <f t="shared" si="7"/>
        <v>0</v>
      </c>
    </row>
    <row r="14" spans="2:20" ht="14.5" customHeight="1" x14ac:dyDescent="0.35">
      <c r="B14" s="836"/>
      <c r="C14" s="842"/>
      <c r="D14" s="845"/>
      <c r="E14" s="6" t="s">
        <v>12</v>
      </c>
      <c r="F14" s="353" t="s">
        <v>285</v>
      </c>
      <c r="G14" s="97"/>
      <c r="H14" s="446"/>
      <c r="I14" s="97"/>
      <c r="J14" s="97"/>
      <c r="K14" s="97"/>
      <c r="L14" s="97"/>
      <c r="M14" s="97"/>
      <c r="N14" s="116" t="s">
        <v>31</v>
      </c>
      <c r="O14" s="387"/>
      <c r="P14" s="378">
        <f t="shared" si="3"/>
        <v>0</v>
      </c>
      <c r="Q14" s="424"/>
      <c r="R14" s="378">
        <f t="shared" si="6"/>
        <v>0</v>
      </c>
      <c r="S14" s="378">
        <f t="shared" si="7"/>
        <v>0</v>
      </c>
    </row>
    <row r="15" spans="2:20" ht="14.5" customHeight="1" x14ac:dyDescent="0.35">
      <c r="B15" s="836"/>
      <c r="C15" s="842"/>
      <c r="D15" s="845"/>
      <c r="E15" s="31" t="s">
        <v>82</v>
      </c>
      <c r="F15" s="912" t="s">
        <v>286</v>
      </c>
      <c r="G15" s="131"/>
      <c r="H15" s="447"/>
      <c r="I15" s="131"/>
      <c r="J15" s="131"/>
      <c r="K15" s="131"/>
      <c r="L15" s="131"/>
      <c r="M15" s="131"/>
      <c r="N15" s="141" t="s">
        <v>31</v>
      </c>
      <c r="O15" s="390"/>
      <c r="P15" s="380">
        <f t="shared" si="3"/>
        <v>0</v>
      </c>
      <c r="Q15" s="425"/>
      <c r="R15" s="380">
        <f t="shared" si="6"/>
        <v>0</v>
      </c>
      <c r="S15" s="380">
        <f t="shared" si="7"/>
        <v>0</v>
      </c>
    </row>
    <row r="16" spans="2:20" ht="14.5" customHeight="1" x14ac:dyDescent="0.35">
      <c r="B16" s="836"/>
      <c r="C16" s="842"/>
      <c r="D16" s="845"/>
      <c r="E16" s="8" t="s">
        <v>755</v>
      </c>
      <c r="F16" s="912" t="s">
        <v>756</v>
      </c>
      <c r="G16" s="97"/>
      <c r="H16" s="446"/>
      <c r="I16" s="97"/>
      <c r="J16" s="97"/>
      <c r="K16" s="97"/>
      <c r="L16" s="97"/>
      <c r="M16" s="97"/>
      <c r="N16" s="116" t="s">
        <v>31</v>
      </c>
      <c r="O16" s="387"/>
      <c r="P16" s="378">
        <f t="shared" ref="P16" si="8">O16*1.2</f>
        <v>0</v>
      </c>
      <c r="Q16" s="424"/>
      <c r="R16" s="378">
        <f t="shared" ref="R16" si="9">O16-(O16*Q16)</f>
        <v>0</v>
      </c>
      <c r="S16" s="378">
        <f t="shared" ref="S16" si="10">R16*1.2</f>
        <v>0</v>
      </c>
    </row>
    <row r="17" spans="2:19" ht="14.5" customHeight="1" x14ac:dyDescent="0.35">
      <c r="B17" s="836"/>
      <c r="C17" s="842"/>
      <c r="D17" s="845"/>
      <c r="E17" s="6" t="s">
        <v>109</v>
      </c>
      <c r="F17" s="353" t="s">
        <v>318</v>
      </c>
      <c r="G17" s="97"/>
      <c r="H17" s="446"/>
      <c r="I17" s="97"/>
      <c r="J17" s="97"/>
      <c r="K17" s="97"/>
      <c r="L17" s="97"/>
      <c r="M17" s="97"/>
      <c r="N17" s="116" t="s">
        <v>181</v>
      </c>
      <c r="O17" s="387"/>
      <c r="P17" s="378">
        <f t="shared" si="3"/>
        <v>0</v>
      </c>
      <c r="Q17" s="424"/>
      <c r="R17" s="378">
        <f t="shared" si="6"/>
        <v>0</v>
      </c>
      <c r="S17" s="378">
        <f t="shared" si="7"/>
        <v>0</v>
      </c>
    </row>
    <row r="18" spans="2:19" ht="14.5" customHeight="1" x14ac:dyDescent="0.35">
      <c r="B18" s="836"/>
      <c r="C18" s="842"/>
      <c r="D18" s="845"/>
      <c r="E18" s="6" t="s">
        <v>212</v>
      </c>
      <c r="F18" s="353" t="s">
        <v>317</v>
      </c>
      <c r="G18" s="97"/>
      <c r="H18" s="446"/>
      <c r="I18" s="97"/>
      <c r="J18" s="97"/>
      <c r="K18" s="97"/>
      <c r="L18" s="97"/>
      <c r="M18" s="97"/>
      <c r="N18" s="116" t="s">
        <v>207</v>
      </c>
      <c r="O18" s="387"/>
      <c r="P18" s="378">
        <f t="shared" si="3"/>
        <v>0</v>
      </c>
      <c r="Q18" s="424"/>
      <c r="R18" s="378">
        <f t="shared" si="6"/>
        <v>0</v>
      </c>
      <c r="S18" s="378">
        <f t="shared" ref="S18" si="11">R18*1.2</f>
        <v>0</v>
      </c>
    </row>
    <row r="19" spans="2:19" ht="14.5" customHeight="1" x14ac:dyDescent="0.35">
      <c r="B19" s="836"/>
      <c r="C19" s="842"/>
      <c r="D19" s="845"/>
      <c r="E19" s="31" t="s">
        <v>110</v>
      </c>
      <c r="F19" s="355" t="s">
        <v>316</v>
      </c>
      <c r="G19" s="131"/>
      <c r="H19" s="447"/>
      <c r="I19" s="131"/>
      <c r="J19" s="131"/>
      <c r="K19" s="131"/>
      <c r="L19" s="131"/>
      <c r="M19" s="131"/>
      <c r="N19" s="141" t="s">
        <v>195</v>
      </c>
      <c r="O19" s="390"/>
      <c r="P19" s="380">
        <f t="shared" si="3"/>
        <v>0</v>
      </c>
      <c r="Q19" s="425"/>
      <c r="R19" s="380">
        <f t="shared" si="6"/>
        <v>0</v>
      </c>
      <c r="S19" s="380">
        <f t="shared" si="7"/>
        <v>0</v>
      </c>
    </row>
    <row r="20" spans="2:19" x14ac:dyDescent="0.35">
      <c r="B20" s="836"/>
      <c r="C20" s="842"/>
      <c r="D20" s="846"/>
      <c r="E20" s="210" t="s">
        <v>629</v>
      </c>
      <c r="F20" s="81"/>
      <c r="G20" s="97"/>
      <c r="H20" s="446"/>
      <c r="I20" s="97"/>
      <c r="J20" s="97"/>
      <c r="K20" s="97"/>
      <c r="L20" s="97"/>
      <c r="M20" s="97"/>
      <c r="N20" s="93"/>
      <c r="O20" s="387"/>
      <c r="P20" s="378">
        <f t="shared" ref="P20" si="12">O20*1.2</f>
        <v>0</v>
      </c>
      <c r="Q20" s="424"/>
      <c r="R20" s="378">
        <f t="shared" si="6"/>
        <v>0</v>
      </c>
      <c r="S20" s="378">
        <f t="shared" si="7"/>
        <v>0</v>
      </c>
    </row>
    <row r="21" spans="2:19" ht="15" thickBot="1" x14ac:dyDescent="0.4">
      <c r="B21" s="836"/>
      <c r="C21" s="843"/>
      <c r="D21" s="847"/>
      <c r="E21" s="84"/>
      <c r="F21" s="83"/>
      <c r="G21" s="155"/>
      <c r="H21" s="448"/>
      <c r="I21" s="155"/>
      <c r="J21" s="155"/>
      <c r="K21" s="155"/>
      <c r="L21" s="155"/>
      <c r="M21" s="155"/>
      <c r="N21" s="94"/>
      <c r="O21" s="391"/>
      <c r="P21" s="381">
        <f t="shared" ref="P21:P91" si="13">O21*1.2</f>
        <v>0</v>
      </c>
      <c r="Q21" s="426"/>
      <c r="R21" s="381">
        <f t="shared" ref="R21:R91" si="14">O21-(O21*Q21)</f>
        <v>0</v>
      </c>
      <c r="S21" s="381">
        <f t="shared" ref="S21:S91" si="15">R21*1.2</f>
        <v>0</v>
      </c>
    </row>
    <row r="22" spans="2:19" ht="14.5" customHeight="1" x14ac:dyDescent="0.35">
      <c r="B22" s="836"/>
      <c r="C22" s="841" t="s">
        <v>6</v>
      </c>
      <c r="D22" s="844" t="s">
        <v>674</v>
      </c>
      <c r="E22" s="19" t="s">
        <v>673</v>
      </c>
      <c r="F22" s="352" t="s">
        <v>287</v>
      </c>
      <c r="G22" s="215"/>
      <c r="H22" s="449"/>
      <c r="I22" s="215"/>
      <c r="J22" s="215"/>
      <c r="K22" s="215"/>
      <c r="L22" s="215"/>
      <c r="M22" s="215"/>
      <c r="N22" s="140" t="s">
        <v>31</v>
      </c>
      <c r="O22" s="389"/>
      <c r="P22" s="377">
        <f t="shared" si="13"/>
        <v>0</v>
      </c>
      <c r="Q22" s="422"/>
      <c r="R22" s="377">
        <f t="shared" si="14"/>
        <v>0</v>
      </c>
      <c r="S22" s="377">
        <f t="shared" si="15"/>
        <v>0</v>
      </c>
    </row>
    <row r="23" spans="2:19" ht="14.5" customHeight="1" x14ac:dyDescent="0.35">
      <c r="B23" s="836"/>
      <c r="C23" s="842"/>
      <c r="D23" s="845"/>
      <c r="E23" s="5" t="s">
        <v>25</v>
      </c>
      <c r="F23" s="353" t="s">
        <v>288</v>
      </c>
      <c r="G23" s="156"/>
      <c r="H23" s="450"/>
      <c r="I23" s="156"/>
      <c r="J23" s="156"/>
      <c r="K23" s="156"/>
      <c r="L23" s="156"/>
      <c r="M23" s="156"/>
      <c r="N23" s="116" t="s">
        <v>31</v>
      </c>
      <c r="O23" s="387"/>
      <c r="P23" s="378">
        <f t="shared" si="13"/>
        <v>0</v>
      </c>
      <c r="Q23" s="424"/>
      <c r="R23" s="378">
        <f t="shared" si="14"/>
        <v>0</v>
      </c>
      <c r="S23" s="378">
        <f t="shared" si="15"/>
        <v>0</v>
      </c>
    </row>
    <row r="24" spans="2:19" ht="14.5" customHeight="1" x14ac:dyDescent="0.35">
      <c r="B24" s="836"/>
      <c r="C24" s="842"/>
      <c r="D24" s="845"/>
      <c r="E24" s="6" t="s">
        <v>21</v>
      </c>
      <c r="F24" s="353" t="s">
        <v>289</v>
      </c>
      <c r="G24" s="157"/>
      <c r="H24" s="451"/>
      <c r="I24" s="157"/>
      <c r="J24" s="157"/>
      <c r="K24" s="157"/>
      <c r="L24" s="157"/>
      <c r="M24" s="157"/>
      <c r="N24" s="116" t="s">
        <v>31</v>
      </c>
      <c r="O24" s="387"/>
      <c r="P24" s="378">
        <f t="shared" si="13"/>
        <v>0</v>
      </c>
      <c r="Q24" s="424"/>
      <c r="R24" s="378">
        <f t="shared" si="14"/>
        <v>0</v>
      </c>
      <c r="S24" s="378">
        <f t="shared" si="15"/>
        <v>0</v>
      </c>
    </row>
    <row r="25" spans="2:19" ht="14.5" customHeight="1" x14ac:dyDescent="0.35">
      <c r="B25" s="836"/>
      <c r="C25" s="842"/>
      <c r="D25" s="845"/>
      <c r="E25" s="6" t="s">
        <v>13</v>
      </c>
      <c r="F25" s="353" t="s">
        <v>290</v>
      </c>
      <c r="G25" s="156"/>
      <c r="H25" s="450"/>
      <c r="I25" s="156"/>
      <c r="J25" s="156"/>
      <c r="K25" s="156"/>
      <c r="L25" s="156"/>
      <c r="M25" s="156"/>
      <c r="N25" s="116" t="s">
        <v>31</v>
      </c>
      <c r="O25" s="387"/>
      <c r="P25" s="378">
        <f t="shared" si="13"/>
        <v>0</v>
      </c>
      <c r="Q25" s="424"/>
      <c r="R25" s="378">
        <f t="shared" si="14"/>
        <v>0</v>
      </c>
      <c r="S25" s="378">
        <f t="shared" si="15"/>
        <v>0</v>
      </c>
    </row>
    <row r="26" spans="2:19" ht="14.5" customHeight="1" x14ac:dyDescent="0.35">
      <c r="B26" s="836"/>
      <c r="C26" s="842"/>
      <c r="D26" s="845"/>
      <c r="E26" s="6" t="s">
        <v>14</v>
      </c>
      <c r="F26" s="353" t="s">
        <v>291</v>
      </c>
      <c r="G26" s="156"/>
      <c r="H26" s="450"/>
      <c r="I26" s="156"/>
      <c r="J26" s="156"/>
      <c r="K26" s="156"/>
      <c r="L26" s="156"/>
      <c r="M26" s="156"/>
      <c r="N26" s="116" t="s">
        <v>31</v>
      </c>
      <c r="O26" s="387"/>
      <c r="P26" s="378">
        <f t="shared" si="13"/>
        <v>0</v>
      </c>
      <c r="Q26" s="424"/>
      <c r="R26" s="378">
        <f t="shared" si="14"/>
        <v>0</v>
      </c>
      <c r="S26" s="378">
        <f t="shared" si="15"/>
        <v>0</v>
      </c>
    </row>
    <row r="27" spans="2:19" ht="14.5" customHeight="1" x14ac:dyDescent="0.35">
      <c r="B27" s="836"/>
      <c r="C27" s="842"/>
      <c r="D27" s="845"/>
      <c r="E27" s="6" t="s">
        <v>17</v>
      </c>
      <c r="F27" s="353" t="s">
        <v>292</v>
      </c>
      <c r="G27" s="156"/>
      <c r="H27" s="450"/>
      <c r="I27" s="156"/>
      <c r="J27" s="156"/>
      <c r="K27" s="156"/>
      <c r="L27" s="156"/>
      <c r="M27" s="156"/>
      <c r="N27" s="116" t="s">
        <v>31</v>
      </c>
      <c r="O27" s="387"/>
      <c r="P27" s="378">
        <f t="shared" si="13"/>
        <v>0</v>
      </c>
      <c r="Q27" s="424"/>
      <c r="R27" s="378">
        <f t="shared" si="14"/>
        <v>0</v>
      </c>
      <c r="S27" s="378">
        <f t="shared" si="15"/>
        <v>0</v>
      </c>
    </row>
    <row r="28" spans="2:19" ht="14.5" customHeight="1" x14ac:dyDescent="0.35">
      <c r="B28" s="836"/>
      <c r="C28" s="842"/>
      <c r="D28" s="845"/>
      <c r="E28" s="6" t="s">
        <v>15</v>
      </c>
      <c r="F28" s="353" t="s">
        <v>293</v>
      </c>
      <c r="G28" s="156"/>
      <c r="H28" s="450"/>
      <c r="I28" s="156"/>
      <c r="J28" s="156"/>
      <c r="K28" s="156"/>
      <c r="L28" s="156"/>
      <c r="M28" s="156"/>
      <c r="N28" s="116" t="s">
        <v>31</v>
      </c>
      <c r="O28" s="387"/>
      <c r="P28" s="378">
        <f t="shared" si="13"/>
        <v>0</v>
      </c>
      <c r="Q28" s="424"/>
      <c r="R28" s="378">
        <f t="shared" si="14"/>
        <v>0</v>
      </c>
      <c r="S28" s="378">
        <f t="shared" si="15"/>
        <v>0</v>
      </c>
    </row>
    <row r="29" spans="2:19" ht="14.5" customHeight="1" x14ac:dyDescent="0.35">
      <c r="B29" s="836"/>
      <c r="C29" s="842"/>
      <c r="D29" s="845"/>
      <c r="E29" s="6" t="s">
        <v>16</v>
      </c>
      <c r="F29" s="353" t="s">
        <v>294</v>
      </c>
      <c r="G29" s="156"/>
      <c r="H29" s="450"/>
      <c r="I29" s="156"/>
      <c r="J29" s="156"/>
      <c r="K29" s="156"/>
      <c r="L29" s="156"/>
      <c r="M29" s="156"/>
      <c r="N29" s="116" t="s">
        <v>31</v>
      </c>
      <c r="O29" s="387"/>
      <c r="P29" s="378">
        <f t="shared" si="13"/>
        <v>0</v>
      </c>
      <c r="Q29" s="424"/>
      <c r="R29" s="378">
        <f t="shared" si="14"/>
        <v>0</v>
      </c>
      <c r="S29" s="378">
        <f t="shared" si="15"/>
        <v>0</v>
      </c>
    </row>
    <row r="30" spans="2:19" ht="14.5" customHeight="1" x14ac:dyDescent="0.35">
      <c r="B30" s="836"/>
      <c r="C30" s="842"/>
      <c r="D30" s="845"/>
      <c r="E30" s="6" t="s">
        <v>83</v>
      </c>
      <c r="F30" s="353" t="s">
        <v>295</v>
      </c>
      <c r="G30" s="156"/>
      <c r="H30" s="450"/>
      <c r="I30" s="156"/>
      <c r="J30" s="156"/>
      <c r="K30" s="156"/>
      <c r="L30" s="156"/>
      <c r="M30" s="156"/>
      <c r="N30" s="116" t="s">
        <v>31</v>
      </c>
      <c r="O30" s="387"/>
      <c r="P30" s="378">
        <f t="shared" si="13"/>
        <v>0</v>
      </c>
      <c r="Q30" s="424"/>
      <c r="R30" s="378">
        <f t="shared" si="14"/>
        <v>0</v>
      </c>
      <c r="S30" s="378">
        <f t="shared" si="15"/>
        <v>0</v>
      </c>
    </row>
    <row r="31" spans="2:19" ht="14.5" customHeight="1" x14ac:dyDescent="0.35">
      <c r="B31" s="836"/>
      <c r="C31" s="842"/>
      <c r="D31" s="845"/>
      <c r="E31" s="6" t="s">
        <v>460</v>
      </c>
      <c r="F31" s="353" t="s">
        <v>296</v>
      </c>
      <c r="G31" s="156"/>
      <c r="H31" s="450"/>
      <c r="I31" s="156"/>
      <c r="J31" s="156"/>
      <c r="K31" s="156"/>
      <c r="L31" s="156"/>
      <c r="M31" s="156"/>
      <c r="N31" s="116" t="s">
        <v>31</v>
      </c>
      <c r="O31" s="387"/>
      <c r="P31" s="378">
        <f t="shared" si="13"/>
        <v>0</v>
      </c>
      <c r="Q31" s="424"/>
      <c r="R31" s="378">
        <f t="shared" si="14"/>
        <v>0</v>
      </c>
      <c r="S31" s="378">
        <f t="shared" si="15"/>
        <v>0</v>
      </c>
    </row>
    <row r="32" spans="2:19" ht="14.5" customHeight="1" x14ac:dyDescent="0.35">
      <c r="B32" s="836"/>
      <c r="C32" s="842"/>
      <c r="D32" s="845"/>
      <c r="E32" s="6" t="s">
        <v>461</v>
      </c>
      <c r="F32" s="353" t="s">
        <v>462</v>
      </c>
      <c r="G32" s="156"/>
      <c r="H32" s="450"/>
      <c r="I32" s="156"/>
      <c r="J32" s="156"/>
      <c r="K32" s="156"/>
      <c r="L32" s="156"/>
      <c r="M32" s="156"/>
      <c r="N32" s="116" t="s">
        <v>31</v>
      </c>
      <c r="O32" s="387"/>
      <c r="P32" s="378">
        <f t="shared" si="13"/>
        <v>0</v>
      </c>
      <c r="Q32" s="424"/>
      <c r="R32" s="378">
        <f t="shared" si="14"/>
        <v>0</v>
      </c>
      <c r="S32" s="378">
        <f>R32*1.2</f>
        <v>0</v>
      </c>
    </row>
    <row r="33" spans="2:19" ht="14.5" customHeight="1" x14ac:dyDescent="0.35">
      <c r="B33" s="836"/>
      <c r="C33" s="842"/>
      <c r="D33" s="845"/>
      <c r="E33" s="6" t="s">
        <v>173</v>
      </c>
      <c r="F33" s="353" t="s">
        <v>313</v>
      </c>
      <c r="G33" s="156"/>
      <c r="H33" s="450"/>
      <c r="I33" s="156"/>
      <c r="J33" s="156"/>
      <c r="K33" s="156"/>
      <c r="L33" s="156"/>
      <c r="M33" s="156"/>
      <c r="N33" s="116" t="s">
        <v>181</v>
      </c>
      <c r="O33" s="387"/>
      <c r="P33" s="378">
        <f t="shared" si="13"/>
        <v>0</v>
      </c>
      <c r="Q33" s="424"/>
      <c r="R33" s="378">
        <f t="shared" si="14"/>
        <v>0</v>
      </c>
      <c r="S33" s="378">
        <f t="shared" si="15"/>
        <v>0</v>
      </c>
    </row>
    <row r="34" spans="2:19" ht="14.5" customHeight="1" x14ac:dyDescent="0.35">
      <c r="B34" s="836"/>
      <c r="C34" s="842"/>
      <c r="D34" s="845"/>
      <c r="E34" s="6" t="s">
        <v>208</v>
      </c>
      <c r="F34" s="353" t="s">
        <v>314</v>
      </c>
      <c r="G34" s="156"/>
      <c r="H34" s="450"/>
      <c r="I34" s="156"/>
      <c r="J34" s="156"/>
      <c r="K34" s="156"/>
      <c r="L34" s="156"/>
      <c r="M34" s="156"/>
      <c r="N34" s="116" t="s">
        <v>207</v>
      </c>
      <c r="O34" s="387"/>
      <c r="P34" s="378">
        <f t="shared" si="13"/>
        <v>0</v>
      </c>
      <c r="Q34" s="424"/>
      <c r="R34" s="378">
        <f t="shared" si="14"/>
        <v>0</v>
      </c>
      <c r="S34" s="378">
        <f t="shared" ref="S34" si="16">R34*1.2</f>
        <v>0</v>
      </c>
    </row>
    <row r="35" spans="2:19" ht="14.5" customHeight="1" x14ac:dyDescent="0.35">
      <c r="B35" s="836"/>
      <c r="C35" s="842"/>
      <c r="D35" s="845"/>
      <c r="E35" s="31" t="s">
        <v>174</v>
      </c>
      <c r="F35" s="355" t="s">
        <v>315</v>
      </c>
      <c r="G35" s="158"/>
      <c r="H35" s="452"/>
      <c r="I35" s="158"/>
      <c r="J35" s="158"/>
      <c r="K35" s="158"/>
      <c r="L35" s="158"/>
      <c r="M35" s="158"/>
      <c r="N35" s="141" t="s">
        <v>195</v>
      </c>
      <c r="O35" s="390"/>
      <c r="P35" s="380">
        <f t="shared" si="13"/>
        <v>0</v>
      </c>
      <c r="Q35" s="425"/>
      <c r="R35" s="380">
        <f t="shared" si="14"/>
        <v>0</v>
      </c>
      <c r="S35" s="380">
        <f t="shared" si="15"/>
        <v>0</v>
      </c>
    </row>
    <row r="36" spans="2:19" x14ac:dyDescent="0.35">
      <c r="B36" s="836"/>
      <c r="C36" s="842"/>
      <c r="D36" s="846"/>
      <c r="E36" s="210" t="s">
        <v>629</v>
      </c>
      <c r="F36" s="81"/>
      <c r="G36" s="97"/>
      <c r="H36" s="446"/>
      <c r="I36" s="97"/>
      <c r="J36" s="97"/>
      <c r="K36" s="97"/>
      <c r="L36" s="97"/>
      <c r="M36" s="97"/>
      <c r="N36" s="93"/>
      <c r="O36" s="387"/>
      <c r="P36" s="378">
        <f t="shared" ref="P36" si="17">O36*1.2</f>
        <v>0</v>
      </c>
      <c r="Q36" s="424"/>
      <c r="R36" s="378">
        <f t="shared" ref="R36" si="18">O36-(O36*Q36)</f>
        <v>0</v>
      </c>
      <c r="S36" s="378">
        <f t="shared" ref="S36" si="19">R36*1.2</f>
        <v>0</v>
      </c>
    </row>
    <row r="37" spans="2:19" ht="15" thickBot="1" x14ac:dyDescent="0.4">
      <c r="B37" s="836"/>
      <c r="C37" s="843"/>
      <c r="D37" s="847"/>
      <c r="E37" s="84"/>
      <c r="F37" s="83"/>
      <c r="G37" s="348"/>
      <c r="H37" s="453"/>
      <c r="I37" s="348"/>
      <c r="J37" s="348"/>
      <c r="K37" s="348"/>
      <c r="L37" s="348"/>
      <c r="M37" s="348"/>
      <c r="N37" s="94"/>
      <c r="O37" s="391"/>
      <c r="P37" s="381">
        <f t="shared" si="13"/>
        <v>0</v>
      </c>
      <c r="Q37" s="426"/>
      <c r="R37" s="381">
        <f t="shared" si="14"/>
        <v>0</v>
      </c>
      <c r="S37" s="381">
        <f t="shared" si="15"/>
        <v>0</v>
      </c>
    </row>
    <row r="38" spans="2:19" ht="14.5" customHeight="1" x14ac:dyDescent="0.35">
      <c r="B38" s="836"/>
      <c r="C38" s="841" t="s">
        <v>90</v>
      </c>
      <c r="D38" s="844" t="s">
        <v>675</v>
      </c>
      <c r="E38" s="19" t="s">
        <v>464</v>
      </c>
      <c r="F38" s="352" t="s">
        <v>297</v>
      </c>
      <c r="G38" s="153"/>
      <c r="H38" s="444"/>
      <c r="I38" s="153"/>
      <c r="J38" s="153"/>
      <c r="K38" s="153"/>
      <c r="L38" s="153"/>
      <c r="M38" s="153"/>
      <c r="N38" s="140" t="s">
        <v>31</v>
      </c>
      <c r="O38" s="389"/>
      <c r="P38" s="377">
        <f t="shared" si="13"/>
        <v>0</v>
      </c>
      <c r="Q38" s="422"/>
      <c r="R38" s="377">
        <f t="shared" si="14"/>
        <v>0</v>
      </c>
      <c r="S38" s="377">
        <f t="shared" si="15"/>
        <v>0</v>
      </c>
    </row>
    <row r="39" spans="2:19" ht="14.5" customHeight="1" x14ac:dyDescent="0.35">
      <c r="B39" s="836"/>
      <c r="C39" s="842"/>
      <c r="D39" s="845"/>
      <c r="E39" s="6" t="s">
        <v>463</v>
      </c>
      <c r="F39" s="353" t="s">
        <v>298</v>
      </c>
      <c r="G39" s="97"/>
      <c r="H39" s="446"/>
      <c r="I39" s="97"/>
      <c r="J39" s="97"/>
      <c r="K39" s="97"/>
      <c r="L39" s="97"/>
      <c r="M39" s="97"/>
      <c r="N39" s="116" t="s">
        <v>31</v>
      </c>
      <c r="O39" s="387"/>
      <c r="P39" s="378">
        <f t="shared" si="13"/>
        <v>0</v>
      </c>
      <c r="Q39" s="424"/>
      <c r="R39" s="378">
        <f t="shared" si="14"/>
        <v>0</v>
      </c>
      <c r="S39" s="378">
        <f t="shared" si="15"/>
        <v>0</v>
      </c>
    </row>
    <row r="40" spans="2:19" ht="14.5" customHeight="1" x14ac:dyDescent="0.35">
      <c r="B40" s="836"/>
      <c r="C40" s="842"/>
      <c r="D40" s="845"/>
      <c r="E40" s="6" t="s">
        <v>465</v>
      </c>
      <c r="F40" s="353" t="s">
        <v>299</v>
      </c>
      <c r="G40" s="97"/>
      <c r="H40" s="446"/>
      <c r="I40" s="97"/>
      <c r="J40" s="97"/>
      <c r="K40" s="97"/>
      <c r="L40" s="97"/>
      <c r="M40" s="97"/>
      <c r="N40" s="116" t="s">
        <v>31</v>
      </c>
      <c r="O40" s="387"/>
      <c r="P40" s="378">
        <f t="shared" si="13"/>
        <v>0</v>
      </c>
      <c r="Q40" s="424"/>
      <c r="R40" s="378">
        <f t="shared" si="14"/>
        <v>0</v>
      </c>
      <c r="S40" s="378">
        <f t="shared" si="15"/>
        <v>0</v>
      </c>
    </row>
    <row r="41" spans="2:19" ht="14.5" customHeight="1" x14ac:dyDescent="0.35">
      <c r="B41" s="836"/>
      <c r="C41" s="842"/>
      <c r="D41" s="845"/>
      <c r="E41" s="6" t="s">
        <v>466</v>
      </c>
      <c r="F41" s="353" t="s">
        <v>300</v>
      </c>
      <c r="G41" s="97"/>
      <c r="H41" s="446"/>
      <c r="I41" s="97"/>
      <c r="J41" s="97"/>
      <c r="K41" s="97"/>
      <c r="L41" s="97"/>
      <c r="M41" s="97"/>
      <c r="N41" s="116" t="s">
        <v>31</v>
      </c>
      <c r="O41" s="387"/>
      <c r="P41" s="378">
        <f t="shared" si="13"/>
        <v>0</v>
      </c>
      <c r="Q41" s="424"/>
      <c r="R41" s="378">
        <f t="shared" si="14"/>
        <v>0</v>
      </c>
      <c r="S41" s="378">
        <f t="shared" si="15"/>
        <v>0</v>
      </c>
    </row>
    <row r="42" spans="2:19" ht="14.5" customHeight="1" x14ac:dyDescent="0.35">
      <c r="B42" s="836"/>
      <c r="C42" s="842"/>
      <c r="D42" s="845"/>
      <c r="E42" s="6" t="s">
        <v>467</v>
      </c>
      <c r="F42" s="353" t="s">
        <v>301</v>
      </c>
      <c r="G42" s="97"/>
      <c r="H42" s="446"/>
      <c r="I42" s="97"/>
      <c r="J42" s="97"/>
      <c r="K42" s="97"/>
      <c r="L42" s="97"/>
      <c r="M42" s="97"/>
      <c r="N42" s="116" t="s">
        <v>31</v>
      </c>
      <c r="O42" s="387"/>
      <c r="P42" s="378">
        <f t="shared" si="13"/>
        <v>0</v>
      </c>
      <c r="Q42" s="424"/>
      <c r="R42" s="378">
        <f t="shared" si="14"/>
        <v>0</v>
      </c>
      <c r="S42" s="378">
        <f t="shared" si="15"/>
        <v>0</v>
      </c>
    </row>
    <row r="43" spans="2:19" ht="14.5" customHeight="1" x14ac:dyDescent="0.35">
      <c r="B43" s="836"/>
      <c r="C43" s="842"/>
      <c r="D43" s="845"/>
      <c r="E43" s="6" t="s">
        <v>468</v>
      </c>
      <c r="F43" s="353" t="s">
        <v>302</v>
      </c>
      <c r="G43" s="97"/>
      <c r="H43" s="446"/>
      <c r="I43" s="97"/>
      <c r="J43" s="97"/>
      <c r="K43" s="97"/>
      <c r="L43" s="97"/>
      <c r="M43" s="97"/>
      <c r="N43" s="116" t="s">
        <v>31</v>
      </c>
      <c r="O43" s="387"/>
      <c r="P43" s="378">
        <f t="shared" si="13"/>
        <v>0</v>
      </c>
      <c r="Q43" s="424"/>
      <c r="R43" s="378">
        <f t="shared" si="14"/>
        <v>0</v>
      </c>
      <c r="S43" s="378">
        <f t="shared" si="15"/>
        <v>0</v>
      </c>
    </row>
    <row r="44" spans="2:19" ht="14.5" customHeight="1" x14ac:dyDescent="0.35">
      <c r="B44" s="836"/>
      <c r="C44" s="842"/>
      <c r="D44" s="845"/>
      <c r="E44" s="6" t="s">
        <v>469</v>
      </c>
      <c r="F44" s="353" t="s">
        <v>303</v>
      </c>
      <c r="G44" s="97"/>
      <c r="H44" s="446"/>
      <c r="I44" s="97"/>
      <c r="J44" s="97"/>
      <c r="K44" s="97"/>
      <c r="L44" s="97"/>
      <c r="M44" s="97"/>
      <c r="N44" s="116" t="s">
        <v>31</v>
      </c>
      <c r="O44" s="387"/>
      <c r="P44" s="378">
        <f t="shared" si="13"/>
        <v>0</v>
      </c>
      <c r="Q44" s="424"/>
      <c r="R44" s="378">
        <f t="shared" si="14"/>
        <v>0</v>
      </c>
      <c r="S44" s="378">
        <f t="shared" si="15"/>
        <v>0</v>
      </c>
    </row>
    <row r="45" spans="2:19" x14ac:dyDescent="0.35">
      <c r="B45" s="836"/>
      <c r="C45" s="842"/>
      <c r="D45" s="845"/>
      <c r="E45" s="5" t="s">
        <v>26</v>
      </c>
      <c r="F45" s="353" t="s">
        <v>304</v>
      </c>
      <c r="G45" s="97"/>
      <c r="H45" s="446"/>
      <c r="I45" s="97"/>
      <c r="J45" s="97"/>
      <c r="K45" s="97"/>
      <c r="L45" s="97"/>
      <c r="M45" s="97"/>
      <c r="N45" s="116" t="s">
        <v>31</v>
      </c>
      <c r="O45" s="387"/>
      <c r="P45" s="378">
        <f t="shared" si="13"/>
        <v>0</v>
      </c>
      <c r="Q45" s="424"/>
      <c r="R45" s="378">
        <f t="shared" si="14"/>
        <v>0</v>
      </c>
      <c r="S45" s="378">
        <f t="shared" si="15"/>
        <v>0</v>
      </c>
    </row>
    <row r="46" spans="2:19" x14ac:dyDescent="0.35">
      <c r="B46" s="836"/>
      <c r="C46" s="842"/>
      <c r="D46" s="845"/>
      <c r="E46" s="6" t="s">
        <v>22</v>
      </c>
      <c r="F46" s="353" t="s">
        <v>305</v>
      </c>
      <c r="G46" s="97"/>
      <c r="H46" s="446"/>
      <c r="I46" s="97"/>
      <c r="J46" s="97"/>
      <c r="K46" s="97"/>
      <c r="L46" s="97"/>
      <c r="M46" s="97"/>
      <c r="N46" s="116" t="s">
        <v>31</v>
      </c>
      <c r="O46" s="387"/>
      <c r="P46" s="378">
        <f t="shared" si="13"/>
        <v>0</v>
      </c>
      <c r="Q46" s="424"/>
      <c r="R46" s="378">
        <f t="shared" si="14"/>
        <v>0</v>
      </c>
      <c r="S46" s="378">
        <f t="shared" si="15"/>
        <v>0</v>
      </c>
    </row>
    <row r="47" spans="2:19" x14ac:dyDescent="0.35">
      <c r="B47" s="836"/>
      <c r="C47" s="842"/>
      <c r="D47" s="845"/>
      <c r="E47" s="6" t="s">
        <v>23</v>
      </c>
      <c r="F47" s="353" t="s">
        <v>306</v>
      </c>
      <c r="G47" s="97"/>
      <c r="H47" s="446"/>
      <c r="I47" s="97"/>
      <c r="J47" s="97"/>
      <c r="K47" s="97"/>
      <c r="L47" s="97"/>
      <c r="M47" s="97"/>
      <c r="N47" s="116" t="s">
        <v>31</v>
      </c>
      <c r="O47" s="387"/>
      <c r="P47" s="378">
        <f t="shared" si="13"/>
        <v>0</v>
      </c>
      <c r="Q47" s="424"/>
      <c r="R47" s="378">
        <f t="shared" si="14"/>
        <v>0</v>
      </c>
      <c r="S47" s="378">
        <f t="shared" si="15"/>
        <v>0</v>
      </c>
    </row>
    <row r="48" spans="2:19" x14ac:dyDescent="0.35">
      <c r="B48" s="836"/>
      <c r="C48" s="842"/>
      <c r="D48" s="845"/>
      <c r="E48" s="6" t="s">
        <v>24</v>
      </c>
      <c r="F48" s="353" t="s">
        <v>307</v>
      </c>
      <c r="G48" s="97"/>
      <c r="H48" s="446"/>
      <c r="I48" s="97"/>
      <c r="J48" s="97"/>
      <c r="K48" s="97"/>
      <c r="L48" s="97"/>
      <c r="M48" s="97"/>
      <c r="N48" s="116" t="s">
        <v>31</v>
      </c>
      <c r="O48" s="387"/>
      <c r="P48" s="378">
        <f t="shared" si="13"/>
        <v>0</v>
      </c>
      <c r="Q48" s="424"/>
      <c r="R48" s="378">
        <f t="shared" si="14"/>
        <v>0</v>
      </c>
      <c r="S48" s="378">
        <f t="shared" si="15"/>
        <v>0</v>
      </c>
    </row>
    <row r="49" spans="2:19" x14ac:dyDescent="0.35">
      <c r="B49" s="836"/>
      <c r="C49" s="842"/>
      <c r="D49" s="845"/>
      <c r="E49" s="6" t="s">
        <v>27</v>
      </c>
      <c r="F49" s="353" t="s">
        <v>308</v>
      </c>
      <c r="G49" s="97"/>
      <c r="H49" s="446"/>
      <c r="I49" s="97"/>
      <c r="J49" s="97"/>
      <c r="K49" s="97"/>
      <c r="L49" s="97"/>
      <c r="M49" s="97"/>
      <c r="N49" s="116" t="s">
        <v>31</v>
      </c>
      <c r="O49" s="387"/>
      <c r="P49" s="378">
        <f t="shared" si="13"/>
        <v>0</v>
      </c>
      <c r="Q49" s="424"/>
      <c r="R49" s="378">
        <f t="shared" si="14"/>
        <v>0</v>
      </c>
      <c r="S49" s="378">
        <f t="shared" si="15"/>
        <v>0</v>
      </c>
    </row>
    <row r="50" spans="2:19" x14ac:dyDescent="0.35">
      <c r="B50" s="836"/>
      <c r="C50" s="842"/>
      <c r="D50" s="845"/>
      <c r="E50" s="6" t="s">
        <v>28</v>
      </c>
      <c r="F50" s="353" t="s">
        <v>309</v>
      </c>
      <c r="G50" s="97"/>
      <c r="H50" s="446"/>
      <c r="I50" s="97"/>
      <c r="J50" s="97"/>
      <c r="K50" s="97"/>
      <c r="L50" s="97"/>
      <c r="M50" s="97"/>
      <c r="N50" s="116" t="s">
        <v>31</v>
      </c>
      <c r="O50" s="387"/>
      <c r="P50" s="378">
        <f t="shared" si="13"/>
        <v>0</v>
      </c>
      <c r="Q50" s="424"/>
      <c r="R50" s="378">
        <f t="shared" si="14"/>
        <v>0</v>
      </c>
      <c r="S50" s="378">
        <f t="shared" si="15"/>
        <v>0</v>
      </c>
    </row>
    <row r="51" spans="2:19" x14ac:dyDescent="0.35">
      <c r="B51" s="836"/>
      <c r="C51" s="842"/>
      <c r="D51" s="845"/>
      <c r="E51" s="6" t="s">
        <v>676</v>
      </c>
      <c r="F51" s="353" t="s">
        <v>310</v>
      </c>
      <c r="G51" s="97"/>
      <c r="H51" s="446"/>
      <c r="I51" s="97"/>
      <c r="J51" s="97"/>
      <c r="K51" s="97"/>
      <c r="L51" s="97"/>
      <c r="M51" s="97"/>
      <c r="N51" s="116" t="s">
        <v>31</v>
      </c>
      <c r="O51" s="387"/>
      <c r="P51" s="378">
        <f t="shared" si="13"/>
        <v>0</v>
      </c>
      <c r="Q51" s="424"/>
      <c r="R51" s="378">
        <f t="shared" si="14"/>
        <v>0</v>
      </c>
      <c r="S51" s="378">
        <f t="shared" si="15"/>
        <v>0</v>
      </c>
    </row>
    <row r="52" spans="2:19" x14ac:dyDescent="0.35">
      <c r="B52" s="836"/>
      <c r="C52" s="842"/>
      <c r="D52" s="845"/>
      <c r="E52" s="6" t="s">
        <v>677</v>
      </c>
      <c r="F52" s="353" t="s">
        <v>311</v>
      </c>
      <c r="G52" s="97"/>
      <c r="H52" s="446"/>
      <c r="I52" s="97"/>
      <c r="J52" s="97"/>
      <c r="K52" s="97"/>
      <c r="L52" s="97"/>
      <c r="M52" s="97"/>
      <c r="N52" s="116" t="s">
        <v>31</v>
      </c>
      <c r="O52" s="387"/>
      <c r="P52" s="378">
        <f t="shared" si="13"/>
        <v>0</v>
      </c>
      <c r="Q52" s="424"/>
      <c r="R52" s="378">
        <f t="shared" si="14"/>
        <v>0</v>
      </c>
      <c r="S52" s="378">
        <f t="shared" si="15"/>
        <v>0</v>
      </c>
    </row>
    <row r="53" spans="2:19" x14ac:dyDescent="0.35">
      <c r="B53" s="836"/>
      <c r="C53" s="842"/>
      <c r="D53" s="845"/>
      <c r="E53" s="6" t="s">
        <v>82</v>
      </c>
      <c r="F53" s="353" t="s">
        <v>312</v>
      </c>
      <c r="G53" s="97"/>
      <c r="H53" s="446"/>
      <c r="I53" s="97"/>
      <c r="J53" s="97"/>
      <c r="K53" s="97"/>
      <c r="L53" s="97"/>
      <c r="M53" s="97"/>
      <c r="N53" s="116" t="s">
        <v>31</v>
      </c>
      <c r="O53" s="387"/>
      <c r="P53" s="378">
        <f t="shared" si="13"/>
        <v>0</v>
      </c>
      <c r="Q53" s="424"/>
      <c r="R53" s="378">
        <f t="shared" si="14"/>
        <v>0</v>
      </c>
      <c r="S53" s="378">
        <f t="shared" si="15"/>
        <v>0</v>
      </c>
    </row>
    <row r="54" spans="2:19" x14ac:dyDescent="0.35">
      <c r="B54" s="836"/>
      <c r="C54" s="842"/>
      <c r="D54" s="845"/>
      <c r="E54" s="6" t="s">
        <v>173</v>
      </c>
      <c r="F54" s="353" t="s">
        <v>319</v>
      </c>
      <c r="G54" s="97"/>
      <c r="H54" s="446"/>
      <c r="I54" s="97"/>
      <c r="J54" s="97"/>
      <c r="K54" s="97"/>
      <c r="L54" s="97"/>
      <c r="M54" s="97"/>
      <c r="N54" s="116" t="s">
        <v>181</v>
      </c>
      <c r="O54" s="387"/>
      <c r="P54" s="378">
        <f t="shared" si="13"/>
        <v>0</v>
      </c>
      <c r="Q54" s="424"/>
      <c r="R54" s="378">
        <f t="shared" si="14"/>
        <v>0</v>
      </c>
      <c r="S54" s="378">
        <f t="shared" si="15"/>
        <v>0</v>
      </c>
    </row>
    <row r="55" spans="2:19" x14ac:dyDescent="0.35">
      <c r="B55" s="836"/>
      <c r="C55" s="842"/>
      <c r="D55" s="845"/>
      <c r="E55" s="6" t="s">
        <v>208</v>
      </c>
      <c r="F55" s="353" t="s">
        <v>320</v>
      </c>
      <c r="G55" s="97"/>
      <c r="H55" s="446"/>
      <c r="I55" s="97"/>
      <c r="J55" s="97"/>
      <c r="K55" s="97"/>
      <c r="L55" s="97"/>
      <c r="M55" s="97"/>
      <c r="N55" s="116" t="s">
        <v>207</v>
      </c>
      <c r="O55" s="387"/>
      <c r="P55" s="378">
        <f t="shared" ref="P55" si="20">O55*1.2</f>
        <v>0</v>
      </c>
      <c r="Q55" s="424"/>
      <c r="R55" s="378">
        <f t="shared" ref="R55" si="21">O55-(O55*Q55)</f>
        <v>0</v>
      </c>
      <c r="S55" s="378">
        <f t="shared" ref="S55" si="22">R55*1.2</f>
        <v>0</v>
      </c>
    </row>
    <row r="56" spans="2:19" x14ac:dyDescent="0.35">
      <c r="B56" s="836"/>
      <c r="C56" s="842"/>
      <c r="D56" s="845"/>
      <c r="E56" s="31" t="s">
        <v>174</v>
      </c>
      <c r="F56" s="355" t="s">
        <v>321</v>
      </c>
      <c r="G56" s="131"/>
      <c r="H56" s="447"/>
      <c r="I56" s="131"/>
      <c r="J56" s="131"/>
      <c r="K56" s="131"/>
      <c r="L56" s="131"/>
      <c r="M56" s="131"/>
      <c r="N56" s="141" t="s">
        <v>195</v>
      </c>
      <c r="O56" s="390"/>
      <c r="P56" s="380">
        <f t="shared" si="13"/>
        <v>0</v>
      </c>
      <c r="Q56" s="425"/>
      <c r="R56" s="380">
        <f t="shared" si="14"/>
        <v>0</v>
      </c>
      <c r="S56" s="380">
        <f t="shared" si="15"/>
        <v>0</v>
      </c>
    </row>
    <row r="57" spans="2:19" x14ac:dyDescent="0.35">
      <c r="B57" s="836"/>
      <c r="C57" s="842"/>
      <c r="D57" s="846"/>
      <c r="E57" s="210" t="s">
        <v>84</v>
      </c>
      <c r="F57" s="81"/>
      <c r="G57" s="97"/>
      <c r="H57" s="446"/>
      <c r="I57" s="97"/>
      <c r="J57" s="97"/>
      <c r="K57" s="97"/>
      <c r="L57" s="97"/>
      <c r="M57" s="97"/>
      <c r="N57" s="93"/>
      <c r="O57" s="387"/>
      <c r="P57" s="378">
        <f t="shared" si="13"/>
        <v>0</v>
      </c>
      <c r="Q57" s="424"/>
      <c r="R57" s="378">
        <f t="shared" si="14"/>
        <v>0</v>
      </c>
      <c r="S57" s="378">
        <f t="shared" si="15"/>
        <v>0</v>
      </c>
    </row>
    <row r="58" spans="2:19" ht="15" thickBot="1" x14ac:dyDescent="0.4">
      <c r="B58" s="836"/>
      <c r="C58" s="843"/>
      <c r="D58" s="847"/>
      <c r="E58" s="84"/>
      <c r="F58" s="83"/>
      <c r="G58" s="155"/>
      <c r="H58" s="448"/>
      <c r="I58" s="155"/>
      <c r="J58" s="155"/>
      <c r="K58" s="155"/>
      <c r="L58" s="155"/>
      <c r="M58" s="155"/>
      <c r="N58" s="94"/>
      <c r="O58" s="391"/>
      <c r="P58" s="381">
        <f t="shared" si="13"/>
        <v>0</v>
      </c>
      <c r="Q58" s="426"/>
      <c r="R58" s="381">
        <f t="shared" si="14"/>
        <v>0</v>
      </c>
      <c r="S58" s="381">
        <f t="shared" si="15"/>
        <v>0</v>
      </c>
    </row>
    <row r="59" spans="2:19" x14ac:dyDescent="0.35">
      <c r="B59" s="836"/>
      <c r="C59" s="841" t="s">
        <v>89</v>
      </c>
      <c r="D59" s="844" t="s">
        <v>81</v>
      </c>
      <c r="E59" s="19" t="s">
        <v>87</v>
      </c>
      <c r="F59" s="352" t="s">
        <v>91</v>
      </c>
      <c r="G59" s="153"/>
      <c r="H59" s="444"/>
      <c r="I59" s="153"/>
      <c r="J59" s="153"/>
      <c r="K59" s="153"/>
      <c r="L59" s="153"/>
      <c r="M59" s="153"/>
      <c r="N59" s="140" t="s">
        <v>31</v>
      </c>
      <c r="O59" s="389"/>
      <c r="P59" s="377">
        <f t="shared" si="13"/>
        <v>0</v>
      </c>
      <c r="Q59" s="422"/>
      <c r="R59" s="377">
        <f t="shared" si="14"/>
        <v>0</v>
      </c>
      <c r="S59" s="377">
        <f t="shared" si="15"/>
        <v>0</v>
      </c>
    </row>
    <row r="60" spans="2:19" x14ac:dyDescent="0.35">
      <c r="B60" s="836"/>
      <c r="C60" s="842"/>
      <c r="D60" s="845"/>
      <c r="E60" s="6" t="s">
        <v>88</v>
      </c>
      <c r="F60" s="353" t="s">
        <v>92</v>
      </c>
      <c r="G60" s="97"/>
      <c r="H60" s="446"/>
      <c r="I60" s="97"/>
      <c r="J60" s="97"/>
      <c r="K60" s="97"/>
      <c r="L60" s="97"/>
      <c r="M60" s="97"/>
      <c r="N60" s="116" t="s">
        <v>31</v>
      </c>
      <c r="O60" s="387"/>
      <c r="P60" s="378">
        <f t="shared" si="13"/>
        <v>0</v>
      </c>
      <c r="Q60" s="424"/>
      <c r="R60" s="378">
        <f t="shared" si="14"/>
        <v>0</v>
      </c>
      <c r="S60" s="378">
        <f t="shared" si="15"/>
        <v>0</v>
      </c>
    </row>
    <row r="61" spans="2:19" x14ac:dyDescent="0.35">
      <c r="B61" s="836"/>
      <c r="C61" s="842"/>
      <c r="D61" s="845"/>
      <c r="E61" s="5" t="s">
        <v>26</v>
      </c>
      <c r="F61" s="353" t="s">
        <v>93</v>
      </c>
      <c r="G61" s="97"/>
      <c r="H61" s="446"/>
      <c r="I61" s="97"/>
      <c r="J61" s="97"/>
      <c r="K61" s="97"/>
      <c r="L61" s="97"/>
      <c r="M61" s="97"/>
      <c r="N61" s="116" t="s">
        <v>31</v>
      </c>
      <c r="O61" s="387"/>
      <c r="P61" s="378">
        <f t="shared" si="13"/>
        <v>0</v>
      </c>
      <c r="Q61" s="424"/>
      <c r="R61" s="378">
        <f t="shared" si="14"/>
        <v>0</v>
      </c>
      <c r="S61" s="378">
        <f t="shared" si="15"/>
        <v>0</v>
      </c>
    </row>
    <row r="62" spans="2:19" x14ac:dyDescent="0.35">
      <c r="B62" s="836"/>
      <c r="C62" s="842"/>
      <c r="D62" s="845"/>
      <c r="E62" s="6" t="s">
        <v>22</v>
      </c>
      <c r="F62" s="353" t="s">
        <v>94</v>
      </c>
      <c r="G62" s="97"/>
      <c r="H62" s="446"/>
      <c r="I62" s="97"/>
      <c r="J62" s="97"/>
      <c r="K62" s="97"/>
      <c r="L62" s="97"/>
      <c r="M62" s="97"/>
      <c r="N62" s="116" t="s">
        <v>31</v>
      </c>
      <c r="O62" s="387"/>
      <c r="P62" s="378">
        <f t="shared" si="13"/>
        <v>0</v>
      </c>
      <c r="Q62" s="424"/>
      <c r="R62" s="378">
        <f t="shared" si="14"/>
        <v>0</v>
      </c>
      <c r="S62" s="378">
        <f t="shared" si="15"/>
        <v>0</v>
      </c>
    </row>
    <row r="63" spans="2:19" x14ac:dyDescent="0.35">
      <c r="B63" s="836"/>
      <c r="C63" s="842"/>
      <c r="D63" s="845"/>
      <c r="E63" s="6" t="s">
        <v>23</v>
      </c>
      <c r="F63" s="353" t="s">
        <v>95</v>
      </c>
      <c r="G63" s="97"/>
      <c r="H63" s="446"/>
      <c r="I63" s="97"/>
      <c r="J63" s="97"/>
      <c r="K63" s="97"/>
      <c r="L63" s="97"/>
      <c r="M63" s="97"/>
      <c r="N63" s="116" t="s">
        <v>31</v>
      </c>
      <c r="O63" s="387"/>
      <c r="P63" s="378">
        <f t="shared" si="13"/>
        <v>0</v>
      </c>
      <c r="Q63" s="424"/>
      <c r="R63" s="378">
        <f t="shared" si="14"/>
        <v>0</v>
      </c>
      <c r="S63" s="378">
        <f t="shared" si="15"/>
        <v>0</v>
      </c>
    </row>
    <row r="64" spans="2:19" x14ac:dyDescent="0.35">
      <c r="B64" s="836"/>
      <c r="C64" s="842"/>
      <c r="D64" s="845"/>
      <c r="E64" s="6" t="s">
        <v>24</v>
      </c>
      <c r="F64" s="353" t="s">
        <v>96</v>
      </c>
      <c r="G64" s="97"/>
      <c r="H64" s="446"/>
      <c r="I64" s="97"/>
      <c r="J64" s="97"/>
      <c r="K64" s="97"/>
      <c r="L64" s="97"/>
      <c r="M64" s="97"/>
      <c r="N64" s="116" t="s">
        <v>31</v>
      </c>
      <c r="O64" s="387"/>
      <c r="P64" s="378">
        <f t="shared" si="13"/>
        <v>0</v>
      </c>
      <c r="Q64" s="424"/>
      <c r="R64" s="378">
        <f t="shared" si="14"/>
        <v>0</v>
      </c>
      <c r="S64" s="378">
        <f t="shared" si="15"/>
        <v>0</v>
      </c>
    </row>
    <row r="65" spans="2:19" x14ac:dyDescent="0.35">
      <c r="B65" s="836"/>
      <c r="C65" s="842"/>
      <c r="D65" s="845"/>
      <c r="E65" s="6" t="s">
        <v>27</v>
      </c>
      <c r="F65" s="353" t="s">
        <v>97</v>
      </c>
      <c r="G65" s="97"/>
      <c r="H65" s="446"/>
      <c r="I65" s="97"/>
      <c r="J65" s="97"/>
      <c r="K65" s="97"/>
      <c r="L65" s="97"/>
      <c r="M65" s="97"/>
      <c r="N65" s="116" t="s">
        <v>31</v>
      </c>
      <c r="O65" s="387"/>
      <c r="P65" s="378">
        <f t="shared" si="13"/>
        <v>0</v>
      </c>
      <c r="Q65" s="424"/>
      <c r="R65" s="378">
        <f t="shared" si="14"/>
        <v>0</v>
      </c>
      <c r="S65" s="378">
        <f t="shared" si="15"/>
        <v>0</v>
      </c>
    </row>
    <row r="66" spans="2:19" x14ac:dyDescent="0.35">
      <c r="B66" s="836"/>
      <c r="C66" s="842"/>
      <c r="D66" s="845"/>
      <c r="E66" s="6" t="s">
        <v>28</v>
      </c>
      <c r="F66" s="353" t="s">
        <v>98</v>
      </c>
      <c r="G66" s="97"/>
      <c r="H66" s="446"/>
      <c r="I66" s="97"/>
      <c r="J66" s="97"/>
      <c r="K66" s="97"/>
      <c r="L66" s="97"/>
      <c r="M66" s="97"/>
      <c r="N66" s="116" t="s">
        <v>31</v>
      </c>
      <c r="O66" s="387"/>
      <c r="P66" s="378">
        <f t="shared" si="13"/>
        <v>0</v>
      </c>
      <c r="Q66" s="424"/>
      <c r="R66" s="378">
        <f t="shared" si="14"/>
        <v>0</v>
      </c>
      <c r="S66" s="378">
        <f t="shared" si="15"/>
        <v>0</v>
      </c>
    </row>
    <row r="67" spans="2:19" x14ac:dyDescent="0.35">
      <c r="B67" s="836"/>
      <c r="C67" s="842"/>
      <c r="D67" s="845"/>
      <c r="E67" s="6" t="s">
        <v>85</v>
      </c>
      <c r="F67" s="353" t="s">
        <v>99</v>
      </c>
      <c r="G67" s="97"/>
      <c r="H67" s="446"/>
      <c r="I67" s="97"/>
      <c r="J67" s="97"/>
      <c r="K67" s="97"/>
      <c r="L67" s="97"/>
      <c r="M67" s="97"/>
      <c r="N67" s="116" t="s">
        <v>31</v>
      </c>
      <c r="O67" s="387"/>
      <c r="P67" s="378">
        <f t="shared" si="13"/>
        <v>0</v>
      </c>
      <c r="Q67" s="424"/>
      <c r="R67" s="378">
        <f t="shared" si="14"/>
        <v>0</v>
      </c>
      <c r="S67" s="378">
        <f t="shared" si="15"/>
        <v>0</v>
      </c>
    </row>
    <row r="68" spans="2:19" x14ac:dyDescent="0.35">
      <c r="B68" s="836"/>
      <c r="C68" s="842"/>
      <c r="D68" s="845"/>
      <c r="E68" s="6" t="s">
        <v>86</v>
      </c>
      <c r="F68" s="353" t="s">
        <v>100</v>
      </c>
      <c r="G68" s="97"/>
      <c r="H68" s="446"/>
      <c r="I68" s="97"/>
      <c r="J68" s="97"/>
      <c r="K68" s="97"/>
      <c r="L68" s="97"/>
      <c r="M68" s="97"/>
      <c r="N68" s="116" t="s">
        <v>31</v>
      </c>
      <c r="O68" s="387"/>
      <c r="P68" s="378">
        <f t="shared" si="13"/>
        <v>0</v>
      </c>
      <c r="Q68" s="424"/>
      <c r="R68" s="378">
        <f t="shared" si="14"/>
        <v>0</v>
      </c>
      <c r="S68" s="378">
        <f t="shared" si="15"/>
        <v>0</v>
      </c>
    </row>
    <row r="69" spans="2:19" x14ac:dyDescent="0.35">
      <c r="B69" s="836"/>
      <c r="C69" s="842"/>
      <c r="D69" s="845"/>
      <c r="E69" s="6" t="s">
        <v>173</v>
      </c>
      <c r="F69" s="353" t="s">
        <v>322</v>
      </c>
      <c r="G69" s="97"/>
      <c r="H69" s="446"/>
      <c r="I69" s="97"/>
      <c r="J69" s="97"/>
      <c r="K69" s="97"/>
      <c r="L69" s="97"/>
      <c r="M69" s="97"/>
      <c r="N69" s="116" t="s">
        <v>181</v>
      </c>
      <c r="O69" s="387"/>
      <c r="P69" s="378">
        <f t="shared" si="13"/>
        <v>0</v>
      </c>
      <c r="Q69" s="424"/>
      <c r="R69" s="378">
        <f t="shared" si="14"/>
        <v>0</v>
      </c>
      <c r="S69" s="378">
        <f t="shared" si="15"/>
        <v>0</v>
      </c>
    </row>
    <row r="70" spans="2:19" x14ac:dyDescent="0.35">
      <c r="B70" s="836"/>
      <c r="C70" s="842"/>
      <c r="D70" s="845"/>
      <c r="E70" s="6" t="s">
        <v>211</v>
      </c>
      <c r="F70" s="353" t="s">
        <v>323</v>
      </c>
      <c r="G70" s="97"/>
      <c r="H70" s="446"/>
      <c r="I70" s="97"/>
      <c r="J70" s="97"/>
      <c r="K70" s="97"/>
      <c r="L70" s="97"/>
      <c r="M70" s="97"/>
      <c r="N70" s="116" t="s">
        <v>195</v>
      </c>
      <c r="O70" s="387"/>
      <c r="P70" s="378">
        <f t="shared" ref="P70" si="23">O70*1.2</f>
        <v>0</v>
      </c>
      <c r="Q70" s="424"/>
      <c r="R70" s="378">
        <f t="shared" ref="R70" si="24">O70-(O70*Q70)</f>
        <v>0</v>
      </c>
      <c r="S70" s="378">
        <f t="shared" ref="S70" si="25">R70*1.2</f>
        <v>0</v>
      </c>
    </row>
    <row r="71" spans="2:19" x14ac:dyDescent="0.35">
      <c r="B71" s="836"/>
      <c r="C71" s="842"/>
      <c r="D71" s="845"/>
      <c r="E71" s="31" t="s">
        <v>174</v>
      </c>
      <c r="F71" s="355" t="s">
        <v>324</v>
      </c>
      <c r="G71" s="131"/>
      <c r="H71" s="447"/>
      <c r="I71" s="131"/>
      <c r="J71" s="131"/>
      <c r="K71" s="131"/>
      <c r="L71" s="131"/>
      <c r="M71" s="131"/>
      <c r="N71" s="141" t="s">
        <v>195</v>
      </c>
      <c r="O71" s="390"/>
      <c r="P71" s="380">
        <f t="shared" si="13"/>
        <v>0</v>
      </c>
      <c r="Q71" s="425"/>
      <c r="R71" s="380">
        <f t="shared" si="14"/>
        <v>0</v>
      </c>
      <c r="S71" s="380">
        <f t="shared" si="15"/>
        <v>0</v>
      </c>
    </row>
    <row r="72" spans="2:19" x14ac:dyDescent="0.35">
      <c r="B72" s="836"/>
      <c r="C72" s="842"/>
      <c r="D72" s="846"/>
      <c r="E72" s="210" t="s">
        <v>84</v>
      </c>
      <c r="F72" s="81"/>
      <c r="G72" s="97"/>
      <c r="H72" s="446"/>
      <c r="I72" s="97"/>
      <c r="J72" s="97"/>
      <c r="K72" s="97"/>
      <c r="L72" s="97"/>
      <c r="M72" s="97"/>
      <c r="N72" s="93"/>
      <c r="O72" s="387"/>
      <c r="P72" s="378">
        <f t="shared" si="13"/>
        <v>0</v>
      </c>
      <c r="Q72" s="424"/>
      <c r="R72" s="378">
        <f t="shared" ref="R72" si="26">O72-(O72*Q72)</f>
        <v>0</v>
      </c>
      <c r="S72" s="378">
        <f t="shared" ref="S72" si="27">R72*1.2</f>
        <v>0</v>
      </c>
    </row>
    <row r="73" spans="2:19" ht="15" thickBot="1" x14ac:dyDescent="0.4">
      <c r="B73" s="836"/>
      <c r="C73" s="843"/>
      <c r="D73" s="847"/>
      <c r="E73" s="84"/>
      <c r="F73" s="83"/>
      <c r="G73" s="155"/>
      <c r="H73" s="448"/>
      <c r="I73" s="155"/>
      <c r="J73" s="155"/>
      <c r="K73" s="155"/>
      <c r="L73" s="155"/>
      <c r="M73" s="155"/>
      <c r="N73" s="94"/>
      <c r="O73" s="391"/>
      <c r="P73" s="381">
        <f t="shared" si="13"/>
        <v>0</v>
      </c>
      <c r="Q73" s="426"/>
      <c r="R73" s="381">
        <f t="shared" si="14"/>
        <v>0</v>
      </c>
      <c r="S73" s="381">
        <f t="shared" si="15"/>
        <v>0</v>
      </c>
    </row>
    <row r="74" spans="2:19" x14ac:dyDescent="0.35">
      <c r="B74" s="836"/>
      <c r="C74" s="841" t="s">
        <v>41</v>
      </c>
      <c r="D74" s="845" t="s">
        <v>42</v>
      </c>
      <c r="E74" s="7" t="s">
        <v>40</v>
      </c>
      <c r="F74" s="354" t="s">
        <v>325</v>
      </c>
      <c r="G74" s="154"/>
      <c r="H74" s="445"/>
      <c r="I74" s="154"/>
      <c r="J74" s="154"/>
      <c r="K74" s="154"/>
      <c r="L74" s="154"/>
      <c r="M74" s="154"/>
      <c r="N74" s="102" t="s">
        <v>31</v>
      </c>
      <c r="O74" s="388"/>
      <c r="P74" s="379">
        <f t="shared" si="13"/>
        <v>0</v>
      </c>
      <c r="Q74" s="423"/>
      <c r="R74" s="379">
        <f t="shared" si="14"/>
        <v>0</v>
      </c>
      <c r="S74" s="379">
        <f t="shared" si="15"/>
        <v>0</v>
      </c>
    </row>
    <row r="75" spans="2:19" x14ac:dyDescent="0.35">
      <c r="B75" s="836"/>
      <c r="C75" s="842"/>
      <c r="D75" s="845"/>
      <c r="E75" s="6" t="s">
        <v>39</v>
      </c>
      <c r="F75" s="353" t="s">
        <v>326</v>
      </c>
      <c r="G75" s="97"/>
      <c r="H75" s="446"/>
      <c r="I75" s="97"/>
      <c r="J75" s="97"/>
      <c r="K75" s="97"/>
      <c r="L75" s="97"/>
      <c r="M75" s="97"/>
      <c r="N75" s="116" t="s">
        <v>31</v>
      </c>
      <c r="O75" s="387"/>
      <c r="P75" s="378">
        <f t="shared" si="13"/>
        <v>0</v>
      </c>
      <c r="Q75" s="424"/>
      <c r="R75" s="378">
        <f t="shared" si="14"/>
        <v>0</v>
      </c>
      <c r="S75" s="378">
        <f t="shared" si="15"/>
        <v>0</v>
      </c>
    </row>
    <row r="76" spans="2:19" x14ac:dyDescent="0.35">
      <c r="B76" s="836"/>
      <c r="C76" s="842"/>
      <c r="D76" s="845"/>
      <c r="E76" s="6" t="s">
        <v>2</v>
      </c>
      <c r="F76" s="353" t="s">
        <v>327</v>
      </c>
      <c r="G76" s="97"/>
      <c r="H76" s="446"/>
      <c r="I76" s="97"/>
      <c r="J76" s="97"/>
      <c r="K76" s="97"/>
      <c r="L76" s="97"/>
      <c r="M76" s="97"/>
      <c r="N76" s="116" t="s">
        <v>31</v>
      </c>
      <c r="O76" s="387"/>
      <c r="P76" s="378">
        <f t="shared" si="13"/>
        <v>0</v>
      </c>
      <c r="Q76" s="424"/>
      <c r="R76" s="378">
        <f t="shared" si="14"/>
        <v>0</v>
      </c>
      <c r="S76" s="378">
        <f t="shared" si="15"/>
        <v>0</v>
      </c>
    </row>
    <row r="77" spans="2:19" x14ac:dyDescent="0.35">
      <c r="B77" s="836"/>
      <c r="C77" s="842"/>
      <c r="D77" s="845"/>
      <c r="E77" s="6" t="s">
        <v>3</v>
      </c>
      <c r="F77" s="353" t="s">
        <v>328</v>
      </c>
      <c r="G77" s="97"/>
      <c r="H77" s="446"/>
      <c r="I77" s="97"/>
      <c r="J77" s="97"/>
      <c r="K77" s="97"/>
      <c r="L77" s="97"/>
      <c r="M77" s="97"/>
      <c r="N77" s="116" t="s">
        <v>31</v>
      </c>
      <c r="O77" s="387"/>
      <c r="P77" s="378">
        <f t="shared" si="13"/>
        <v>0</v>
      </c>
      <c r="Q77" s="424"/>
      <c r="R77" s="378">
        <f t="shared" si="14"/>
        <v>0</v>
      </c>
      <c r="S77" s="378">
        <f t="shared" si="15"/>
        <v>0</v>
      </c>
    </row>
    <row r="78" spans="2:19" x14ac:dyDescent="0.35">
      <c r="B78" s="836"/>
      <c r="C78" s="842"/>
      <c r="D78" s="845"/>
      <c r="E78" s="6" t="s">
        <v>4</v>
      </c>
      <c r="F78" s="353" t="s">
        <v>329</v>
      </c>
      <c r="G78" s="97"/>
      <c r="H78" s="446"/>
      <c r="I78" s="97"/>
      <c r="J78" s="97"/>
      <c r="K78" s="97"/>
      <c r="L78" s="97"/>
      <c r="M78" s="97"/>
      <c r="N78" s="116" t="s">
        <v>31</v>
      </c>
      <c r="O78" s="387"/>
      <c r="P78" s="378">
        <f t="shared" si="13"/>
        <v>0</v>
      </c>
      <c r="Q78" s="424"/>
      <c r="R78" s="378">
        <f t="shared" si="14"/>
        <v>0</v>
      </c>
      <c r="S78" s="378">
        <f t="shared" si="15"/>
        <v>0</v>
      </c>
    </row>
    <row r="79" spans="2:19" x14ac:dyDescent="0.35">
      <c r="B79" s="836"/>
      <c r="C79" s="842"/>
      <c r="D79" s="845"/>
      <c r="E79" s="6" t="s">
        <v>154</v>
      </c>
      <c r="F79" s="353" t="s">
        <v>330</v>
      </c>
      <c r="G79" s="97"/>
      <c r="H79" s="446"/>
      <c r="I79" s="97"/>
      <c r="J79" s="97"/>
      <c r="K79" s="97"/>
      <c r="L79" s="97"/>
      <c r="M79" s="97"/>
      <c r="N79" s="116" t="s">
        <v>31</v>
      </c>
      <c r="O79" s="387"/>
      <c r="P79" s="378">
        <f t="shared" si="13"/>
        <v>0</v>
      </c>
      <c r="Q79" s="424"/>
      <c r="R79" s="378">
        <f t="shared" si="14"/>
        <v>0</v>
      </c>
      <c r="S79" s="378">
        <f t="shared" si="15"/>
        <v>0</v>
      </c>
    </row>
    <row r="80" spans="2:19" x14ac:dyDescent="0.35">
      <c r="B80" s="836"/>
      <c r="C80" s="842"/>
      <c r="D80" s="845"/>
      <c r="E80" s="6" t="s">
        <v>155</v>
      </c>
      <c r="F80" s="353" t="s">
        <v>331</v>
      </c>
      <c r="G80" s="97"/>
      <c r="H80" s="446"/>
      <c r="I80" s="97"/>
      <c r="J80" s="97"/>
      <c r="K80" s="97"/>
      <c r="L80" s="97"/>
      <c r="M80" s="97"/>
      <c r="N80" s="116" t="s">
        <v>31</v>
      </c>
      <c r="O80" s="387"/>
      <c r="P80" s="378">
        <f t="shared" si="13"/>
        <v>0</v>
      </c>
      <c r="Q80" s="424"/>
      <c r="R80" s="378">
        <f t="shared" si="14"/>
        <v>0</v>
      </c>
      <c r="S80" s="378">
        <f t="shared" si="15"/>
        <v>0</v>
      </c>
    </row>
    <row r="81" spans="2:19" x14ac:dyDescent="0.35">
      <c r="B81" s="836"/>
      <c r="C81" s="842"/>
      <c r="D81" s="845"/>
      <c r="E81" s="6" t="s">
        <v>156</v>
      </c>
      <c r="F81" s="353" t="s">
        <v>332</v>
      </c>
      <c r="G81" s="97"/>
      <c r="H81" s="446"/>
      <c r="I81" s="97"/>
      <c r="J81" s="97"/>
      <c r="K81" s="97"/>
      <c r="L81" s="97"/>
      <c r="M81" s="97"/>
      <c r="N81" s="116" t="s">
        <v>31</v>
      </c>
      <c r="O81" s="387"/>
      <c r="P81" s="378">
        <f t="shared" si="13"/>
        <v>0</v>
      </c>
      <c r="Q81" s="424"/>
      <c r="R81" s="378">
        <f t="shared" si="14"/>
        <v>0</v>
      </c>
      <c r="S81" s="378">
        <f t="shared" si="15"/>
        <v>0</v>
      </c>
    </row>
    <row r="82" spans="2:19" x14ac:dyDescent="0.35">
      <c r="B82" s="836"/>
      <c r="C82" s="842"/>
      <c r="D82" s="845"/>
      <c r="E82" s="6" t="s">
        <v>157</v>
      </c>
      <c r="F82" s="353" t="s">
        <v>333</v>
      </c>
      <c r="G82" s="97"/>
      <c r="H82" s="446"/>
      <c r="I82" s="97"/>
      <c r="J82" s="97"/>
      <c r="K82" s="97"/>
      <c r="L82" s="97"/>
      <c r="M82" s="97"/>
      <c r="N82" s="116" t="s">
        <v>31</v>
      </c>
      <c r="O82" s="387"/>
      <c r="P82" s="378">
        <f t="shared" si="13"/>
        <v>0</v>
      </c>
      <c r="Q82" s="424"/>
      <c r="R82" s="378">
        <f t="shared" si="14"/>
        <v>0</v>
      </c>
      <c r="S82" s="378">
        <f t="shared" si="15"/>
        <v>0</v>
      </c>
    </row>
    <row r="83" spans="2:19" x14ac:dyDescent="0.35">
      <c r="B83" s="836"/>
      <c r="C83" s="842"/>
      <c r="D83" s="845"/>
      <c r="E83" s="6" t="s">
        <v>158</v>
      </c>
      <c r="F83" s="353" t="s">
        <v>334</v>
      </c>
      <c r="G83" s="97"/>
      <c r="H83" s="446"/>
      <c r="I83" s="97"/>
      <c r="J83" s="97"/>
      <c r="K83" s="97"/>
      <c r="L83" s="97"/>
      <c r="M83" s="97"/>
      <c r="N83" s="116" t="s">
        <v>31</v>
      </c>
      <c r="O83" s="387"/>
      <c r="P83" s="378">
        <f t="shared" si="13"/>
        <v>0</v>
      </c>
      <c r="Q83" s="424"/>
      <c r="R83" s="378">
        <f t="shared" si="14"/>
        <v>0</v>
      </c>
      <c r="S83" s="378">
        <f t="shared" si="15"/>
        <v>0</v>
      </c>
    </row>
    <row r="84" spans="2:19" x14ac:dyDescent="0.35">
      <c r="B84" s="836"/>
      <c r="C84" s="842"/>
      <c r="D84" s="845"/>
      <c r="E84" s="6" t="s">
        <v>159</v>
      </c>
      <c r="F84" s="353" t="s">
        <v>335</v>
      </c>
      <c r="G84" s="97"/>
      <c r="H84" s="446"/>
      <c r="I84" s="97"/>
      <c r="J84" s="97"/>
      <c r="K84" s="97"/>
      <c r="L84" s="97"/>
      <c r="M84" s="97"/>
      <c r="N84" s="116" t="s">
        <v>31</v>
      </c>
      <c r="O84" s="387"/>
      <c r="P84" s="378">
        <f t="shared" si="13"/>
        <v>0</v>
      </c>
      <c r="Q84" s="424"/>
      <c r="R84" s="378">
        <f t="shared" si="14"/>
        <v>0</v>
      </c>
      <c r="S84" s="378">
        <f t="shared" si="15"/>
        <v>0</v>
      </c>
    </row>
    <row r="85" spans="2:19" x14ac:dyDescent="0.35">
      <c r="B85" s="836"/>
      <c r="C85" s="842"/>
      <c r="D85" s="845"/>
      <c r="E85" s="6" t="s">
        <v>160</v>
      </c>
      <c r="F85" s="353" t="s">
        <v>336</v>
      </c>
      <c r="G85" s="97"/>
      <c r="H85" s="446"/>
      <c r="I85" s="97"/>
      <c r="J85" s="97"/>
      <c r="K85" s="97"/>
      <c r="L85" s="97"/>
      <c r="M85" s="97"/>
      <c r="N85" s="116" t="s">
        <v>31</v>
      </c>
      <c r="O85" s="387"/>
      <c r="P85" s="378">
        <f t="shared" si="13"/>
        <v>0</v>
      </c>
      <c r="Q85" s="424"/>
      <c r="R85" s="378">
        <f t="shared" si="14"/>
        <v>0</v>
      </c>
      <c r="S85" s="378">
        <f t="shared" si="15"/>
        <v>0</v>
      </c>
    </row>
    <row r="86" spans="2:19" x14ac:dyDescent="0.35">
      <c r="B86" s="836"/>
      <c r="C86" s="842"/>
      <c r="D86" s="845"/>
      <c r="E86" s="6" t="s">
        <v>161</v>
      </c>
      <c r="F86" s="353" t="s">
        <v>337</v>
      </c>
      <c r="G86" s="97"/>
      <c r="H86" s="446"/>
      <c r="I86" s="97"/>
      <c r="J86" s="97"/>
      <c r="K86" s="97"/>
      <c r="L86" s="97"/>
      <c r="M86" s="97"/>
      <c r="N86" s="116" t="s">
        <v>31</v>
      </c>
      <c r="O86" s="387"/>
      <c r="P86" s="378">
        <f t="shared" si="13"/>
        <v>0</v>
      </c>
      <c r="Q86" s="424"/>
      <c r="R86" s="378">
        <f t="shared" si="14"/>
        <v>0</v>
      </c>
      <c r="S86" s="378">
        <f t="shared" si="15"/>
        <v>0</v>
      </c>
    </row>
    <row r="87" spans="2:19" x14ac:dyDescent="0.35">
      <c r="B87" s="836"/>
      <c r="C87" s="842"/>
      <c r="D87" s="845"/>
      <c r="E87" s="6" t="s">
        <v>162</v>
      </c>
      <c r="F87" s="353" t="s">
        <v>338</v>
      </c>
      <c r="G87" s="97"/>
      <c r="H87" s="446"/>
      <c r="I87" s="97"/>
      <c r="J87" s="97"/>
      <c r="K87" s="97"/>
      <c r="L87" s="97"/>
      <c r="M87" s="97"/>
      <c r="N87" s="116" t="s">
        <v>31</v>
      </c>
      <c r="O87" s="387"/>
      <c r="P87" s="378">
        <f t="shared" si="13"/>
        <v>0</v>
      </c>
      <c r="Q87" s="424"/>
      <c r="R87" s="378">
        <f t="shared" si="14"/>
        <v>0</v>
      </c>
      <c r="S87" s="378">
        <f t="shared" si="15"/>
        <v>0</v>
      </c>
    </row>
    <row r="88" spans="2:19" x14ac:dyDescent="0.35">
      <c r="B88" s="836"/>
      <c r="C88" s="842"/>
      <c r="D88" s="845"/>
      <c r="E88" s="6" t="s">
        <v>163</v>
      </c>
      <c r="F88" s="353" t="s">
        <v>339</v>
      </c>
      <c r="G88" s="97"/>
      <c r="H88" s="446"/>
      <c r="I88" s="97"/>
      <c r="J88" s="97"/>
      <c r="K88" s="97"/>
      <c r="L88" s="97"/>
      <c r="M88" s="97"/>
      <c r="N88" s="116" t="s">
        <v>31</v>
      </c>
      <c r="O88" s="387"/>
      <c r="P88" s="378">
        <f t="shared" si="13"/>
        <v>0</v>
      </c>
      <c r="Q88" s="424"/>
      <c r="R88" s="378">
        <f t="shared" si="14"/>
        <v>0</v>
      </c>
      <c r="S88" s="378">
        <f t="shared" si="15"/>
        <v>0</v>
      </c>
    </row>
    <row r="89" spans="2:19" x14ac:dyDescent="0.35">
      <c r="B89" s="836"/>
      <c r="C89" s="842"/>
      <c r="D89" s="845"/>
      <c r="E89" s="6" t="s">
        <v>164</v>
      </c>
      <c r="F89" s="353" t="s">
        <v>340</v>
      </c>
      <c r="G89" s="97"/>
      <c r="H89" s="446"/>
      <c r="I89" s="97"/>
      <c r="J89" s="97"/>
      <c r="K89" s="97"/>
      <c r="L89" s="97"/>
      <c r="M89" s="97"/>
      <c r="N89" s="116" t="s">
        <v>31</v>
      </c>
      <c r="O89" s="387"/>
      <c r="P89" s="378">
        <f t="shared" si="13"/>
        <v>0</v>
      </c>
      <c r="Q89" s="424"/>
      <c r="R89" s="378">
        <f t="shared" si="14"/>
        <v>0</v>
      </c>
      <c r="S89" s="378">
        <f t="shared" si="15"/>
        <v>0</v>
      </c>
    </row>
    <row r="90" spans="2:19" x14ac:dyDescent="0.35">
      <c r="B90" s="836"/>
      <c r="C90" s="842"/>
      <c r="D90" s="845"/>
      <c r="E90" s="6" t="s">
        <v>165</v>
      </c>
      <c r="F90" s="353" t="s">
        <v>341</v>
      </c>
      <c r="G90" s="97"/>
      <c r="H90" s="446"/>
      <c r="I90" s="97"/>
      <c r="J90" s="97"/>
      <c r="K90" s="97"/>
      <c r="L90" s="97"/>
      <c r="M90" s="97"/>
      <c r="N90" s="116" t="s">
        <v>31</v>
      </c>
      <c r="O90" s="387"/>
      <c r="P90" s="378">
        <f t="shared" si="13"/>
        <v>0</v>
      </c>
      <c r="Q90" s="424"/>
      <c r="R90" s="378">
        <f t="shared" si="14"/>
        <v>0</v>
      </c>
      <c r="S90" s="378">
        <f t="shared" si="15"/>
        <v>0</v>
      </c>
    </row>
    <row r="91" spans="2:19" x14ac:dyDescent="0.35">
      <c r="B91" s="836"/>
      <c r="C91" s="842"/>
      <c r="D91" s="845"/>
      <c r="E91" s="6" t="s">
        <v>166</v>
      </c>
      <c r="F91" s="353" t="s">
        <v>342</v>
      </c>
      <c r="G91" s="97"/>
      <c r="H91" s="446"/>
      <c r="I91" s="97"/>
      <c r="J91" s="97"/>
      <c r="K91" s="97"/>
      <c r="L91" s="97"/>
      <c r="M91" s="97"/>
      <c r="N91" s="116" t="s">
        <v>31</v>
      </c>
      <c r="O91" s="387"/>
      <c r="P91" s="378">
        <f t="shared" si="13"/>
        <v>0</v>
      </c>
      <c r="Q91" s="424"/>
      <c r="R91" s="378">
        <f t="shared" si="14"/>
        <v>0</v>
      </c>
      <c r="S91" s="378">
        <f t="shared" si="15"/>
        <v>0</v>
      </c>
    </row>
    <row r="92" spans="2:19" x14ac:dyDescent="0.35">
      <c r="B92" s="836"/>
      <c r="C92" s="842"/>
      <c r="D92" s="845"/>
      <c r="E92" s="6" t="s">
        <v>167</v>
      </c>
      <c r="F92" s="353" t="s">
        <v>343</v>
      </c>
      <c r="G92" s="97"/>
      <c r="H92" s="446"/>
      <c r="I92" s="97"/>
      <c r="J92" s="97"/>
      <c r="K92" s="97"/>
      <c r="L92" s="97"/>
      <c r="M92" s="97"/>
      <c r="N92" s="116" t="s">
        <v>31</v>
      </c>
      <c r="O92" s="387"/>
      <c r="P92" s="378">
        <f t="shared" ref="P92:P233" si="28">O92*1.2</f>
        <v>0</v>
      </c>
      <c r="Q92" s="424"/>
      <c r="R92" s="378">
        <f t="shared" ref="R92:R233" si="29">O92-(O92*Q92)</f>
        <v>0</v>
      </c>
      <c r="S92" s="378">
        <f t="shared" ref="S92:S233" si="30">R92*1.2</f>
        <v>0</v>
      </c>
    </row>
    <row r="93" spans="2:19" x14ac:dyDescent="0.35">
      <c r="B93" s="836"/>
      <c r="C93" s="842"/>
      <c r="D93" s="845"/>
      <c r="E93" s="6" t="s">
        <v>168</v>
      </c>
      <c r="F93" s="353" t="s">
        <v>344</v>
      </c>
      <c r="G93" s="97"/>
      <c r="H93" s="446"/>
      <c r="I93" s="97"/>
      <c r="J93" s="97"/>
      <c r="K93" s="97"/>
      <c r="L93" s="97"/>
      <c r="M93" s="97"/>
      <c r="N93" s="116" t="s">
        <v>31</v>
      </c>
      <c r="O93" s="387"/>
      <c r="P93" s="378">
        <f t="shared" si="28"/>
        <v>0</v>
      </c>
      <c r="Q93" s="424"/>
      <c r="R93" s="378">
        <f t="shared" si="29"/>
        <v>0</v>
      </c>
      <c r="S93" s="378">
        <f t="shared" si="30"/>
        <v>0</v>
      </c>
    </row>
    <row r="94" spans="2:19" x14ac:dyDescent="0.35">
      <c r="B94" s="836"/>
      <c r="C94" s="842"/>
      <c r="D94" s="845"/>
      <c r="E94" s="6" t="s">
        <v>169</v>
      </c>
      <c r="F94" s="353" t="s">
        <v>345</v>
      </c>
      <c r="G94" s="97"/>
      <c r="H94" s="446"/>
      <c r="I94" s="97"/>
      <c r="J94" s="97"/>
      <c r="K94" s="97"/>
      <c r="L94" s="97"/>
      <c r="M94" s="97"/>
      <c r="N94" s="116" t="s">
        <v>31</v>
      </c>
      <c r="O94" s="387"/>
      <c r="P94" s="378">
        <f t="shared" si="28"/>
        <v>0</v>
      </c>
      <c r="Q94" s="424"/>
      <c r="R94" s="378">
        <f t="shared" si="29"/>
        <v>0</v>
      </c>
      <c r="S94" s="378">
        <f t="shared" si="30"/>
        <v>0</v>
      </c>
    </row>
    <row r="95" spans="2:19" x14ac:dyDescent="0.35">
      <c r="B95" s="836"/>
      <c r="C95" s="842"/>
      <c r="D95" s="845"/>
      <c r="E95" s="6" t="s">
        <v>170</v>
      </c>
      <c r="F95" s="353" t="s">
        <v>346</v>
      </c>
      <c r="G95" s="97"/>
      <c r="H95" s="446"/>
      <c r="I95" s="97"/>
      <c r="J95" s="97"/>
      <c r="K95" s="97"/>
      <c r="L95" s="97"/>
      <c r="M95" s="97"/>
      <c r="N95" s="116" t="s">
        <v>31</v>
      </c>
      <c r="O95" s="387"/>
      <c r="P95" s="378">
        <f t="shared" si="28"/>
        <v>0</v>
      </c>
      <c r="Q95" s="424"/>
      <c r="R95" s="378">
        <f t="shared" si="29"/>
        <v>0</v>
      </c>
      <c r="S95" s="378">
        <f t="shared" si="30"/>
        <v>0</v>
      </c>
    </row>
    <row r="96" spans="2:19" ht="15" thickBot="1" x14ac:dyDescent="0.4">
      <c r="B96" s="836"/>
      <c r="C96" s="843"/>
      <c r="D96" s="854"/>
      <c r="E96" s="16" t="s">
        <v>171</v>
      </c>
      <c r="F96" s="356" t="s">
        <v>347</v>
      </c>
      <c r="G96" s="155"/>
      <c r="H96" s="448"/>
      <c r="I96" s="155"/>
      <c r="J96" s="155"/>
      <c r="K96" s="155"/>
      <c r="L96" s="155"/>
      <c r="M96" s="155"/>
      <c r="N96" s="117" t="s">
        <v>31</v>
      </c>
      <c r="O96" s="391"/>
      <c r="P96" s="381">
        <f t="shared" si="28"/>
        <v>0</v>
      </c>
      <c r="Q96" s="426"/>
      <c r="R96" s="381">
        <f t="shared" si="29"/>
        <v>0</v>
      </c>
      <c r="S96" s="381">
        <f t="shared" si="30"/>
        <v>0</v>
      </c>
    </row>
    <row r="97" spans="2:19" x14ac:dyDescent="0.35">
      <c r="B97" s="836"/>
      <c r="C97" s="848" t="s">
        <v>7</v>
      </c>
      <c r="D97" s="837" t="s">
        <v>7</v>
      </c>
      <c r="E97" s="19" t="s">
        <v>473</v>
      </c>
      <c r="F97" s="207" t="s">
        <v>348</v>
      </c>
      <c r="G97" s="153"/>
      <c r="H97" s="444"/>
      <c r="I97" s="153"/>
      <c r="J97" s="153"/>
      <c r="K97" s="153"/>
      <c r="L97" s="153"/>
      <c r="M97" s="153"/>
      <c r="N97" s="140" t="s">
        <v>31</v>
      </c>
      <c r="O97" s="389"/>
      <c r="P97" s="377">
        <f t="shared" si="28"/>
        <v>0</v>
      </c>
      <c r="Q97" s="422"/>
      <c r="R97" s="377">
        <f t="shared" si="29"/>
        <v>0</v>
      </c>
      <c r="S97" s="377">
        <f t="shared" si="30"/>
        <v>0</v>
      </c>
    </row>
    <row r="98" spans="2:19" x14ac:dyDescent="0.35">
      <c r="B98" s="836"/>
      <c r="C98" s="849"/>
      <c r="D98" s="838"/>
      <c r="E98" s="6" t="s">
        <v>474</v>
      </c>
      <c r="F98" s="197" t="s">
        <v>349</v>
      </c>
      <c r="G98" s="97"/>
      <c r="H98" s="446"/>
      <c r="I98" s="97"/>
      <c r="J98" s="97"/>
      <c r="K98" s="97"/>
      <c r="L98" s="97"/>
      <c r="M98" s="97"/>
      <c r="N98" s="116" t="s">
        <v>31</v>
      </c>
      <c r="O98" s="387"/>
      <c r="P98" s="378">
        <f t="shared" si="28"/>
        <v>0</v>
      </c>
      <c r="Q98" s="424"/>
      <c r="R98" s="378">
        <f t="shared" si="29"/>
        <v>0</v>
      </c>
      <c r="S98" s="378">
        <f t="shared" si="30"/>
        <v>0</v>
      </c>
    </row>
    <row r="99" spans="2:19" x14ac:dyDescent="0.35">
      <c r="B99" s="836"/>
      <c r="C99" s="849"/>
      <c r="D99" s="838"/>
      <c r="E99" s="31" t="s">
        <v>470</v>
      </c>
      <c r="F99" s="198" t="s">
        <v>350</v>
      </c>
      <c r="G99" s="131"/>
      <c r="H99" s="447"/>
      <c r="I99" s="131"/>
      <c r="J99" s="131"/>
      <c r="K99" s="131"/>
      <c r="L99" s="131"/>
      <c r="M99" s="131"/>
      <c r="N99" s="141" t="s">
        <v>31</v>
      </c>
      <c r="O99" s="390"/>
      <c r="P99" s="380">
        <f t="shared" si="28"/>
        <v>0</v>
      </c>
      <c r="Q99" s="425"/>
      <c r="R99" s="380">
        <f t="shared" si="29"/>
        <v>0</v>
      </c>
      <c r="S99" s="380">
        <f t="shared" si="30"/>
        <v>0</v>
      </c>
    </row>
    <row r="100" spans="2:19" x14ac:dyDescent="0.35">
      <c r="B100" s="836"/>
      <c r="C100" s="849"/>
      <c r="D100" s="839"/>
      <c r="E100" s="8" t="s">
        <v>671</v>
      </c>
      <c r="F100" s="198" t="s">
        <v>471</v>
      </c>
      <c r="G100" s="97"/>
      <c r="H100" s="446"/>
      <c r="I100" s="131"/>
      <c r="J100" s="131"/>
      <c r="K100" s="131"/>
      <c r="L100" s="131"/>
      <c r="M100" s="131"/>
      <c r="N100" s="141" t="s">
        <v>31</v>
      </c>
      <c r="O100" s="387"/>
      <c r="P100" s="380">
        <f t="shared" si="28"/>
        <v>0</v>
      </c>
      <c r="Q100" s="424"/>
      <c r="R100" s="380">
        <f t="shared" si="29"/>
        <v>0</v>
      </c>
      <c r="S100" s="380">
        <f t="shared" si="30"/>
        <v>0</v>
      </c>
    </row>
    <row r="101" spans="2:19" x14ac:dyDescent="0.35">
      <c r="B101" s="836"/>
      <c r="C101" s="849"/>
      <c r="D101" s="839"/>
      <c r="E101" s="8" t="s">
        <v>672</v>
      </c>
      <c r="F101" s="198" t="s">
        <v>472</v>
      </c>
      <c r="G101" s="97"/>
      <c r="H101" s="446"/>
      <c r="I101" s="131"/>
      <c r="J101" s="131"/>
      <c r="K101" s="131"/>
      <c r="L101" s="131"/>
      <c r="M101" s="131"/>
      <c r="N101" s="141" t="s">
        <v>31</v>
      </c>
      <c r="O101" s="387"/>
      <c r="P101" s="380">
        <f t="shared" si="28"/>
        <v>0</v>
      </c>
      <c r="Q101" s="424"/>
      <c r="R101" s="380">
        <f t="shared" si="29"/>
        <v>0</v>
      </c>
      <c r="S101" s="380">
        <f>R101*1.2</f>
        <v>0</v>
      </c>
    </row>
    <row r="102" spans="2:19" x14ac:dyDescent="0.35">
      <c r="B102" s="836"/>
      <c r="C102" s="849"/>
      <c r="D102" s="839"/>
      <c r="E102" s="210" t="s">
        <v>84</v>
      </c>
      <c r="F102" s="81"/>
      <c r="G102" s="97"/>
      <c r="H102" s="446"/>
      <c r="I102" s="97"/>
      <c r="J102" s="97"/>
      <c r="K102" s="97"/>
      <c r="L102" s="97"/>
      <c r="M102" s="97"/>
      <c r="N102" s="93"/>
      <c r="O102" s="387"/>
      <c r="P102" s="378">
        <f t="shared" si="28"/>
        <v>0</v>
      </c>
      <c r="Q102" s="424"/>
      <c r="R102" s="378">
        <f t="shared" si="29"/>
        <v>0</v>
      </c>
      <c r="S102" s="378">
        <f t="shared" si="30"/>
        <v>0</v>
      </c>
    </row>
    <row r="103" spans="2:19" ht="15" thickBot="1" x14ac:dyDescent="0.4">
      <c r="B103" s="836"/>
      <c r="C103" s="850"/>
      <c r="D103" s="840"/>
      <c r="E103" s="84"/>
      <c r="F103" s="83"/>
      <c r="G103" s="155"/>
      <c r="H103" s="448"/>
      <c r="I103" s="155"/>
      <c r="J103" s="155"/>
      <c r="K103" s="155"/>
      <c r="L103" s="155"/>
      <c r="M103" s="155"/>
      <c r="N103" s="94"/>
      <c r="O103" s="391"/>
      <c r="P103" s="381">
        <f t="shared" si="28"/>
        <v>0</v>
      </c>
      <c r="Q103" s="426"/>
      <c r="R103" s="381">
        <f t="shared" si="29"/>
        <v>0</v>
      </c>
      <c r="S103" s="381">
        <f t="shared" si="30"/>
        <v>0</v>
      </c>
    </row>
    <row r="104" spans="2:19" x14ac:dyDescent="0.35">
      <c r="B104" s="836"/>
      <c r="C104" s="848" t="s">
        <v>29</v>
      </c>
      <c r="D104" s="861" t="s">
        <v>29</v>
      </c>
      <c r="E104" s="175" t="s">
        <v>194</v>
      </c>
      <c r="F104" s="352" t="s">
        <v>351</v>
      </c>
      <c r="G104" s="153"/>
      <c r="H104" s="444"/>
      <c r="I104" s="153"/>
      <c r="J104" s="153"/>
      <c r="K104" s="153"/>
      <c r="L104" s="153"/>
      <c r="M104" s="153"/>
      <c r="N104" s="216" t="s">
        <v>181</v>
      </c>
      <c r="O104" s="389"/>
      <c r="P104" s="377">
        <f t="shared" si="28"/>
        <v>0</v>
      </c>
      <c r="Q104" s="422"/>
      <c r="R104" s="377">
        <f t="shared" si="29"/>
        <v>0</v>
      </c>
      <c r="S104" s="377">
        <f t="shared" si="30"/>
        <v>0</v>
      </c>
    </row>
    <row r="105" spans="2:19" x14ac:dyDescent="0.35">
      <c r="B105" s="836"/>
      <c r="C105" s="849"/>
      <c r="D105" s="862"/>
      <c r="E105" s="5" t="s">
        <v>209</v>
      </c>
      <c r="F105" s="353" t="s">
        <v>352</v>
      </c>
      <c r="G105" s="97"/>
      <c r="H105" s="446"/>
      <c r="I105" s="97"/>
      <c r="J105" s="97"/>
      <c r="K105" s="97"/>
      <c r="L105" s="97"/>
      <c r="M105" s="97"/>
      <c r="N105" s="142" t="s">
        <v>207</v>
      </c>
      <c r="O105" s="387"/>
      <c r="P105" s="378">
        <f t="shared" ref="P105" si="31">O105*1.2</f>
        <v>0</v>
      </c>
      <c r="Q105" s="424"/>
      <c r="R105" s="378">
        <f t="shared" ref="R105" si="32">O105-(O105*Q105)</f>
        <v>0</v>
      </c>
      <c r="S105" s="378">
        <f t="shared" ref="S105" si="33">R105*1.2</f>
        <v>0</v>
      </c>
    </row>
    <row r="106" spans="2:19" x14ac:dyDescent="0.35">
      <c r="B106" s="836"/>
      <c r="C106" s="849"/>
      <c r="D106" s="862"/>
      <c r="E106" s="208" t="s">
        <v>210</v>
      </c>
      <c r="F106" s="355" t="s">
        <v>353</v>
      </c>
      <c r="G106" s="131"/>
      <c r="H106" s="447"/>
      <c r="I106" s="131"/>
      <c r="J106" s="131"/>
      <c r="K106" s="131"/>
      <c r="L106" s="131"/>
      <c r="M106" s="131"/>
      <c r="N106" s="209" t="s">
        <v>195</v>
      </c>
      <c r="O106" s="390"/>
      <c r="P106" s="380">
        <f t="shared" si="28"/>
        <v>0</v>
      </c>
      <c r="Q106" s="425"/>
      <c r="R106" s="380">
        <f t="shared" si="29"/>
        <v>0</v>
      </c>
      <c r="S106" s="380">
        <f t="shared" si="30"/>
        <v>0</v>
      </c>
    </row>
    <row r="107" spans="2:19" x14ac:dyDescent="0.35">
      <c r="B107" s="609"/>
      <c r="C107" s="849"/>
      <c r="D107" s="862"/>
      <c r="E107" s="210" t="s">
        <v>651</v>
      </c>
      <c r="F107" s="81"/>
      <c r="G107" s="97"/>
      <c r="H107" s="446"/>
      <c r="I107" s="97"/>
      <c r="J107" s="97"/>
      <c r="K107" s="97"/>
      <c r="L107" s="97"/>
      <c r="M107" s="97"/>
      <c r="N107" s="93"/>
      <c r="O107" s="387"/>
      <c r="P107" s="378">
        <f t="shared" ref="P107:P108" si="34">O107*1.2</f>
        <v>0</v>
      </c>
      <c r="Q107" s="424"/>
      <c r="R107" s="378">
        <f t="shared" ref="R107:R108" si="35">O107-(O107*Q107)</f>
        <v>0</v>
      </c>
      <c r="S107" s="378">
        <f t="shared" ref="S107:S108" si="36">R107*1.2</f>
        <v>0</v>
      </c>
    </row>
    <row r="108" spans="2:19" ht="15" thickBot="1" x14ac:dyDescent="0.4">
      <c r="B108" s="609"/>
      <c r="C108" s="850"/>
      <c r="D108" s="863"/>
      <c r="E108" s="84"/>
      <c r="F108" s="83"/>
      <c r="G108" s="155"/>
      <c r="H108" s="448"/>
      <c r="I108" s="155"/>
      <c r="J108" s="155"/>
      <c r="K108" s="155"/>
      <c r="L108" s="155"/>
      <c r="M108" s="155"/>
      <c r="N108" s="94"/>
      <c r="O108" s="391"/>
      <c r="P108" s="381">
        <f t="shared" si="34"/>
        <v>0</v>
      </c>
      <c r="Q108" s="426"/>
      <c r="R108" s="381">
        <f t="shared" si="35"/>
        <v>0</v>
      </c>
      <c r="S108" s="381">
        <f t="shared" si="36"/>
        <v>0</v>
      </c>
    </row>
    <row r="109" spans="2:19" ht="15" thickBot="1" x14ac:dyDescent="0.4">
      <c r="B109" s="864" t="s">
        <v>172</v>
      </c>
      <c r="C109" s="841" t="s">
        <v>220</v>
      </c>
      <c r="D109" s="875" t="s">
        <v>438</v>
      </c>
      <c r="E109" s="32" t="s">
        <v>18</v>
      </c>
      <c r="F109" s="357" t="s">
        <v>354</v>
      </c>
      <c r="G109" s="166"/>
      <c r="H109" s="454"/>
      <c r="I109" s="166"/>
      <c r="J109" s="166"/>
      <c r="K109" s="166"/>
      <c r="L109" s="166"/>
      <c r="M109" s="166"/>
      <c r="N109" s="140" t="s">
        <v>31</v>
      </c>
      <c r="O109" s="389"/>
      <c r="P109" s="404">
        <f>O109*1.2</f>
        <v>0</v>
      </c>
      <c r="Q109" s="422"/>
      <c r="R109" s="404">
        <f t="shared" si="29"/>
        <v>0</v>
      </c>
      <c r="S109" s="404">
        <f t="shared" si="30"/>
        <v>0</v>
      </c>
    </row>
    <row r="110" spans="2:19" x14ac:dyDescent="0.35">
      <c r="B110" s="865"/>
      <c r="C110" s="842"/>
      <c r="D110" s="867"/>
      <c r="E110" s="9" t="s">
        <v>479</v>
      </c>
      <c r="F110" s="357" t="s">
        <v>355</v>
      </c>
      <c r="G110" s="159"/>
      <c r="H110" s="455"/>
      <c r="I110" s="159"/>
      <c r="J110" s="159"/>
      <c r="K110" s="159"/>
      <c r="L110" s="159"/>
      <c r="M110" s="159"/>
      <c r="N110" s="102" t="s">
        <v>31</v>
      </c>
      <c r="O110" s="388"/>
      <c r="P110" s="378">
        <f t="shared" si="28"/>
        <v>0</v>
      </c>
      <c r="Q110" s="423"/>
      <c r="R110" s="378">
        <f t="shared" si="29"/>
        <v>0</v>
      </c>
      <c r="S110" s="378">
        <f>R110*1.2</f>
        <v>0</v>
      </c>
    </row>
    <row r="111" spans="2:19" x14ac:dyDescent="0.35">
      <c r="B111" s="865"/>
      <c r="C111" s="842"/>
      <c r="D111" s="867"/>
      <c r="E111" s="9" t="s">
        <v>43</v>
      </c>
      <c r="F111" s="358" t="s">
        <v>356</v>
      </c>
      <c r="G111" s="160"/>
      <c r="H111" s="456"/>
      <c r="I111" s="160"/>
      <c r="J111" s="160"/>
      <c r="K111" s="160"/>
      <c r="L111" s="160"/>
      <c r="M111" s="160"/>
      <c r="N111" s="116" t="s">
        <v>31</v>
      </c>
      <c r="O111" s="388"/>
      <c r="P111" s="378">
        <f t="shared" si="28"/>
        <v>0</v>
      </c>
      <c r="Q111" s="423"/>
      <c r="R111" s="378">
        <f t="shared" si="29"/>
        <v>0</v>
      </c>
      <c r="S111" s="378">
        <f t="shared" si="30"/>
        <v>0</v>
      </c>
    </row>
    <row r="112" spans="2:19" x14ac:dyDescent="0.35">
      <c r="B112" s="865"/>
      <c r="C112" s="842"/>
      <c r="D112" s="867"/>
      <c r="E112" s="9" t="s">
        <v>44</v>
      </c>
      <c r="F112" s="358" t="s">
        <v>357</v>
      </c>
      <c r="G112" s="159"/>
      <c r="H112" s="455"/>
      <c r="I112" s="159"/>
      <c r="J112" s="159"/>
      <c r="K112" s="159"/>
      <c r="L112" s="159"/>
      <c r="M112" s="159"/>
      <c r="N112" s="116" t="s">
        <v>31</v>
      </c>
      <c r="O112" s="388"/>
      <c r="P112" s="378">
        <f t="shared" si="28"/>
        <v>0</v>
      </c>
      <c r="Q112" s="423"/>
      <c r="R112" s="378">
        <f t="shared" si="29"/>
        <v>0</v>
      </c>
      <c r="S112" s="378">
        <f t="shared" si="30"/>
        <v>0</v>
      </c>
    </row>
    <row r="113" spans="2:19" x14ac:dyDescent="0.35">
      <c r="B113" s="865"/>
      <c r="C113" s="842"/>
      <c r="D113" s="867"/>
      <c r="E113" s="9" t="s">
        <v>45</v>
      </c>
      <c r="F113" s="358" t="s">
        <v>358</v>
      </c>
      <c r="G113" s="159"/>
      <c r="H113" s="455"/>
      <c r="I113" s="159"/>
      <c r="J113" s="159"/>
      <c r="K113" s="159"/>
      <c r="L113" s="159"/>
      <c r="M113" s="159"/>
      <c r="N113" s="116" t="s">
        <v>31</v>
      </c>
      <c r="O113" s="388"/>
      <c r="P113" s="378">
        <f t="shared" si="28"/>
        <v>0</v>
      </c>
      <c r="Q113" s="423"/>
      <c r="R113" s="378">
        <f t="shared" si="29"/>
        <v>0</v>
      </c>
      <c r="S113" s="378">
        <f t="shared" si="30"/>
        <v>0</v>
      </c>
    </row>
    <row r="114" spans="2:19" x14ac:dyDescent="0.35">
      <c r="B114" s="865"/>
      <c r="C114" s="842"/>
      <c r="D114" s="867"/>
      <c r="E114" s="9" t="s">
        <v>475</v>
      </c>
      <c r="F114" s="358" t="s">
        <v>359</v>
      </c>
      <c r="G114" s="159"/>
      <c r="H114" s="455"/>
      <c r="I114" s="159"/>
      <c r="J114" s="159"/>
      <c r="K114" s="159"/>
      <c r="L114" s="159"/>
      <c r="M114" s="159"/>
      <c r="N114" s="116" t="s">
        <v>31</v>
      </c>
      <c r="O114" s="388"/>
      <c r="P114" s="378">
        <f t="shared" si="28"/>
        <v>0</v>
      </c>
      <c r="Q114" s="423"/>
      <c r="R114" s="378">
        <f t="shared" si="29"/>
        <v>0</v>
      </c>
      <c r="S114" s="378">
        <f t="shared" si="30"/>
        <v>0</v>
      </c>
    </row>
    <row r="115" spans="2:19" x14ac:dyDescent="0.35">
      <c r="B115" s="865"/>
      <c r="C115" s="842"/>
      <c r="D115" s="867"/>
      <c r="E115" s="9" t="s">
        <v>476</v>
      </c>
      <c r="F115" s="358" t="s">
        <v>480</v>
      </c>
      <c r="G115" s="159"/>
      <c r="H115" s="455"/>
      <c r="I115" s="159"/>
      <c r="J115" s="159"/>
      <c r="K115" s="159"/>
      <c r="L115" s="159"/>
      <c r="M115" s="159"/>
      <c r="N115" s="116" t="s">
        <v>31</v>
      </c>
      <c r="O115" s="388"/>
      <c r="P115" s="378">
        <f t="shared" si="28"/>
        <v>0</v>
      </c>
      <c r="Q115" s="423"/>
      <c r="R115" s="378">
        <f t="shared" si="29"/>
        <v>0</v>
      </c>
      <c r="S115" s="378">
        <f t="shared" si="30"/>
        <v>0</v>
      </c>
    </row>
    <row r="116" spans="2:19" x14ac:dyDescent="0.35">
      <c r="B116" s="865"/>
      <c r="C116" s="842"/>
      <c r="D116" s="867"/>
      <c r="E116" s="9" t="s">
        <v>477</v>
      </c>
      <c r="F116" s="358" t="s">
        <v>481</v>
      </c>
      <c r="G116" s="159"/>
      <c r="H116" s="455"/>
      <c r="I116" s="159"/>
      <c r="J116" s="159"/>
      <c r="K116" s="159"/>
      <c r="L116" s="159"/>
      <c r="M116" s="159"/>
      <c r="N116" s="116" t="s">
        <v>31</v>
      </c>
      <c r="O116" s="388"/>
      <c r="P116" s="378">
        <f t="shared" si="28"/>
        <v>0</v>
      </c>
      <c r="Q116" s="423"/>
      <c r="R116" s="378">
        <f t="shared" si="29"/>
        <v>0</v>
      </c>
      <c r="S116" s="378">
        <f t="shared" si="30"/>
        <v>0</v>
      </c>
    </row>
    <row r="117" spans="2:19" x14ac:dyDescent="0.35">
      <c r="B117" s="865"/>
      <c r="C117" s="842"/>
      <c r="D117" s="867"/>
      <c r="E117" s="9" t="s">
        <v>478</v>
      </c>
      <c r="F117" s="358" t="s">
        <v>482</v>
      </c>
      <c r="G117" s="159"/>
      <c r="H117" s="455"/>
      <c r="I117" s="159"/>
      <c r="J117" s="159"/>
      <c r="K117" s="159"/>
      <c r="L117" s="159"/>
      <c r="M117" s="159"/>
      <c r="N117" s="116" t="s">
        <v>31</v>
      </c>
      <c r="O117" s="388"/>
      <c r="P117" s="378">
        <f t="shared" si="28"/>
        <v>0</v>
      </c>
      <c r="Q117" s="423"/>
      <c r="R117" s="378">
        <f t="shared" si="29"/>
        <v>0</v>
      </c>
      <c r="S117" s="378">
        <f t="shared" si="30"/>
        <v>0</v>
      </c>
    </row>
    <row r="118" spans="2:19" x14ac:dyDescent="0.35">
      <c r="B118" s="865"/>
      <c r="C118" s="842"/>
      <c r="D118" s="867"/>
      <c r="E118" s="9" t="s">
        <v>46</v>
      </c>
      <c r="F118" s="358" t="s">
        <v>483</v>
      </c>
      <c r="G118" s="159"/>
      <c r="H118" s="455"/>
      <c r="I118" s="159"/>
      <c r="J118" s="159"/>
      <c r="K118" s="159"/>
      <c r="L118" s="159"/>
      <c r="M118" s="159"/>
      <c r="N118" s="116" t="s">
        <v>31</v>
      </c>
      <c r="O118" s="388"/>
      <c r="P118" s="378">
        <f t="shared" si="28"/>
        <v>0</v>
      </c>
      <c r="Q118" s="423"/>
      <c r="R118" s="378">
        <f t="shared" si="29"/>
        <v>0</v>
      </c>
      <c r="S118" s="378">
        <f t="shared" si="30"/>
        <v>0</v>
      </c>
    </row>
    <row r="119" spans="2:19" x14ac:dyDescent="0.35">
      <c r="B119" s="865"/>
      <c r="C119" s="842"/>
      <c r="D119" s="876"/>
      <c r="E119" s="8" t="s">
        <v>47</v>
      </c>
      <c r="F119" s="359" t="s">
        <v>484</v>
      </c>
      <c r="G119" s="160"/>
      <c r="H119" s="456"/>
      <c r="I119" s="160"/>
      <c r="J119" s="160"/>
      <c r="K119" s="160"/>
      <c r="L119" s="160"/>
      <c r="M119" s="160"/>
      <c r="N119" s="116" t="s">
        <v>31</v>
      </c>
      <c r="O119" s="387"/>
      <c r="P119" s="378">
        <f t="shared" si="28"/>
        <v>0</v>
      </c>
      <c r="Q119" s="424"/>
      <c r="R119" s="378">
        <f t="shared" si="29"/>
        <v>0</v>
      </c>
      <c r="S119" s="378">
        <f t="shared" si="30"/>
        <v>0</v>
      </c>
    </row>
    <row r="120" spans="2:19" x14ac:dyDescent="0.35">
      <c r="B120" s="865"/>
      <c r="C120" s="842"/>
      <c r="D120" s="876"/>
      <c r="E120" s="8" t="s">
        <v>485</v>
      </c>
      <c r="F120" s="359" t="s">
        <v>486</v>
      </c>
      <c r="G120" s="160"/>
      <c r="H120" s="456"/>
      <c r="I120" s="160"/>
      <c r="J120" s="160"/>
      <c r="K120" s="160"/>
      <c r="L120" s="160"/>
      <c r="M120" s="160"/>
      <c r="N120" s="116" t="s">
        <v>31</v>
      </c>
      <c r="O120" s="387"/>
      <c r="P120" s="378">
        <f>O120*1.2</f>
        <v>0</v>
      </c>
      <c r="Q120" s="424"/>
      <c r="R120" s="378">
        <f t="shared" si="29"/>
        <v>0</v>
      </c>
      <c r="S120" s="378">
        <f t="shared" si="30"/>
        <v>0</v>
      </c>
    </row>
    <row r="121" spans="2:19" x14ac:dyDescent="0.35">
      <c r="B121" s="865"/>
      <c r="C121" s="842"/>
      <c r="D121" s="876"/>
      <c r="E121" s="217" t="s">
        <v>629</v>
      </c>
      <c r="F121" s="81"/>
      <c r="G121" s="97"/>
      <c r="H121" s="446"/>
      <c r="I121" s="97"/>
      <c r="J121" s="97"/>
      <c r="K121" s="97"/>
      <c r="L121" s="97"/>
      <c r="M121" s="97"/>
      <c r="N121" s="93"/>
      <c r="O121" s="387"/>
      <c r="P121" s="378">
        <f t="shared" si="28"/>
        <v>0</v>
      </c>
      <c r="Q121" s="424"/>
      <c r="R121" s="378">
        <f t="shared" si="29"/>
        <v>0</v>
      </c>
      <c r="S121" s="378">
        <f t="shared" si="30"/>
        <v>0</v>
      </c>
    </row>
    <row r="122" spans="2:19" ht="15" thickBot="1" x14ac:dyDescent="0.4">
      <c r="B122" s="865"/>
      <c r="C122" s="843"/>
      <c r="D122" s="877"/>
      <c r="E122" s="84"/>
      <c r="F122" s="83"/>
      <c r="G122" s="155"/>
      <c r="H122" s="448"/>
      <c r="I122" s="155"/>
      <c r="J122" s="155"/>
      <c r="K122" s="155"/>
      <c r="L122" s="155"/>
      <c r="M122" s="155"/>
      <c r="N122" s="94"/>
      <c r="O122" s="391"/>
      <c r="P122" s="381">
        <f t="shared" si="28"/>
        <v>0</v>
      </c>
      <c r="Q122" s="426"/>
      <c r="R122" s="381">
        <f t="shared" si="29"/>
        <v>0</v>
      </c>
      <c r="S122" s="381">
        <f t="shared" si="30"/>
        <v>0</v>
      </c>
    </row>
    <row r="123" spans="2:19" s="10" customFormat="1" ht="14.5" customHeight="1" x14ac:dyDescent="0.35">
      <c r="B123" s="865"/>
      <c r="C123" s="841" t="s">
        <v>106</v>
      </c>
      <c r="D123" s="872" t="s">
        <v>106</v>
      </c>
      <c r="E123" s="32" t="s">
        <v>19</v>
      </c>
      <c r="F123" s="362" t="s">
        <v>361</v>
      </c>
      <c r="G123" s="164"/>
      <c r="H123" s="457"/>
      <c r="I123" s="164"/>
      <c r="J123" s="610"/>
      <c r="K123" s="610"/>
      <c r="L123" s="610"/>
      <c r="M123" s="610"/>
      <c r="N123" s="146" t="s">
        <v>181</v>
      </c>
      <c r="O123" s="394"/>
      <c r="P123" s="385">
        <f t="shared" si="28"/>
        <v>0</v>
      </c>
      <c r="Q123" s="427"/>
      <c r="R123" s="385">
        <f t="shared" si="29"/>
        <v>0</v>
      </c>
      <c r="S123" s="385">
        <f t="shared" si="30"/>
        <v>0</v>
      </c>
    </row>
    <row r="124" spans="2:19" s="10" customFormat="1" x14ac:dyDescent="0.35">
      <c r="B124" s="865"/>
      <c r="C124" s="842"/>
      <c r="D124" s="873"/>
      <c r="E124" s="9" t="s">
        <v>48</v>
      </c>
      <c r="F124" s="360" t="s">
        <v>363</v>
      </c>
      <c r="G124" s="162"/>
      <c r="H124" s="458"/>
      <c r="I124" s="162"/>
      <c r="J124" s="611"/>
      <c r="K124" s="611"/>
      <c r="L124" s="611"/>
      <c r="M124" s="611"/>
      <c r="N124" s="144" t="s">
        <v>181</v>
      </c>
      <c r="O124" s="392"/>
      <c r="P124" s="383">
        <f t="shared" si="28"/>
        <v>0</v>
      </c>
      <c r="Q124" s="428"/>
      <c r="R124" s="383">
        <f t="shared" si="29"/>
        <v>0</v>
      </c>
      <c r="S124" s="383">
        <f t="shared" si="30"/>
        <v>0</v>
      </c>
    </row>
    <row r="125" spans="2:19" s="10" customFormat="1" x14ac:dyDescent="0.35">
      <c r="B125" s="865"/>
      <c r="C125" s="842"/>
      <c r="D125" s="873"/>
      <c r="E125" s="9" t="s">
        <v>49</v>
      </c>
      <c r="F125" s="360" t="s">
        <v>366</v>
      </c>
      <c r="G125" s="161"/>
      <c r="H125" s="459"/>
      <c r="I125" s="161"/>
      <c r="J125" s="612"/>
      <c r="K125" s="612"/>
      <c r="L125" s="612"/>
      <c r="M125" s="612"/>
      <c r="N125" s="144" t="s">
        <v>181</v>
      </c>
      <c r="O125" s="392"/>
      <c r="P125" s="383">
        <f t="shared" si="28"/>
        <v>0</v>
      </c>
      <c r="Q125" s="428"/>
      <c r="R125" s="383">
        <f t="shared" si="29"/>
        <v>0</v>
      </c>
      <c r="S125" s="383">
        <f t="shared" si="30"/>
        <v>0</v>
      </c>
    </row>
    <row r="126" spans="2:19" s="10" customFormat="1" x14ac:dyDescent="0.35">
      <c r="B126" s="865"/>
      <c r="C126" s="842"/>
      <c r="D126" s="873"/>
      <c r="E126" s="9" t="s">
        <v>50</v>
      </c>
      <c r="F126" s="360" t="s">
        <v>369</v>
      </c>
      <c r="G126" s="162"/>
      <c r="H126" s="458"/>
      <c r="I126" s="162"/>
      <c r="J126" s="611"/>
      <c r="K126" s="611"/>
      <c r="L126" s="611"/>
      <c r="M126" s="611"/>
      <c r="N126" s="144" t="s">
        <v>181</v>
      </c>
      <c r="O126" s="392"/>
      <c r="P126" s="383">
        <f t="shared" si="28"/>
        <v>0</v>
      </c>
      <c r="Q126" s="428"/>
      <c r="R126" s="383">
        <f t="shared" si="29"/>
        <v>0</v>
      </c>
      <c r="S126" s="383">
        <f t="shared" si="30"/>
        <v>0</v>
      </c>
    </row>
    <row r="127" spans="2:19" s="10" customFormat="1" x14ac:dyDescent="0.35">
      <c r="B127" s="865"/>
      <c r="C127" s="842"/>
      <c r="D127" s="873"/>
      <c r="E127" s="6" t="s">
        <v>150</v>
      </c>
      <c r="F127" s="360" t="s">
        <v>372</v>
      </c>
      <c r="G127" s="162"/>
      <c r="H127" s="458"/>
      <c r="I127" s="162"/>
      <c r="J127" s="611"/>
      <c r="K127" s="611"/>
      <c r="L127" s="611"/>
      <c r="M127" s="611"/>
      <c r="N127" s="144" t="s">
        <v>181</v>
      </c>
      <c r="O127" s="392"/>
      <c r="P127" s="383">
        <f t="shared" si="28"/>
        <v>0</v>
      </c>
      <c r="Q127" s="428"/>
      <c r="R127" s="383">
        <f t="shared" si="29"/>
        <v>0</v>
      </c>
      <c r="S127" s="383">
        <f t="shared" si="30"/>
        <v>0</v>
      </c>
    </row>
    <row r="128" spans="2:19" s="10" customFormat="1" x14ac:dyDescent="0.35">
      <c r="B128" s="865"/>
      <c r="C128" s="842"/>
      <c r="D128" s="873"/>
      <c r="E128" s="6" t="s">
        <v>151</v>
      </c>
      <c r="F128" s="360" t="s">
        <v>373</v>
      </c>
      <c r="G128" s="162"/>
      <c r="H128" s="458"/>
      <c r="I128" s="162"/>
      <c r="J128" s="611"/>
      <c r="K128" s="611"/>
      <c r="L128" s="611"/>
      <c r="M128" s="611"/>
      <c r="N128" s="144" t="s">
        <v>181</v>
      </c>
      <c r="O128" s="392"/>
      <c r="P128" s="383">
        <f t="shared" si="28"/>
        <v>0</v>
      </c>
      <c r="Q128" s="428"/>
      <c r="R128" s="383">
        <f t="shared" si="29"/>
        <v>0</v>
      </c>
      <c r="S128" s="383">
        <f t="shared" si="30"/>
        <v>0</v>
      </c>
    </row>
    <row r="129" spans="1:56" s="10" customFormat="1" x14ac:dyDescent="0.35">
      <c r="B129" s="865"/>
      <c r="C129" s="842"/>
      <c r="D129" s="873"/>
      <c r="E129" s="6" t="s">
        <v>152</v>
      </c>
      <c r="F129" s="360" t="s">
        <v>374</v>
      </c>
      <c r="G129" s="162"/>
      <c r="H129" s="458"/>
      <c r="I129" s="162"/>
      <c r="J129" s="611"/>
      <c r="K129" s="611"/>
      <c r="L129" s="611"/>
      <c r="M129" s="611"/>
      <c r="N129" s="144" t="s">
        <v>181</v>
      </c>
      <c r="O129" s="392"/>
      <c r="P129" s="383">
        <f t="shared" si="28"/>
        <v>0</v>
      </c>
      <c r="Q129" s="428"/>
      <c r="R129" s="383">
        <f t="shared" si="29"/>
        <v>0</v>
      </c>
      <c r="S129" s="383">
        <f t="shared" si="30"/>
        <v>0</v>
      </c>
    </row>
    <row r="130" spans="1:56" s="10" customFormat="1" ht="15" thickBot="1" x14ac:dyDescent="0.4">
      <c r="B130" s="865"/>
      <c r="C130" s="842"/>
      <c r="D130" s="873"/>
      <c r="E130" s="16" t="s">
        <v>133</v>
      </c>
      <c r="F130" s="361" t="s">
        <v>381</v>
      </c>
      <c r="G130" s="165"/>
      <c r="H130" s="460"/>
      <c r="I130" s="165"/>
      <c r="J130" s="613"/>
      <c r="K130" s="613"/>
      <c r="L130" s="613"/>
      <c r="M130" s="613"/>
      <c r="N130" s="147" t="s">
        <v>181</v>
      </c>
      <c r="O130" s="393"/>
      <c r="P130" s="384">
        <f t="shared" si="28"/>
        <v>0</v>
      </c>
      <c r="Q130" s="429"/>
      <c r="R130" s="384">
        <f t="shared" si="29"/>
        <v>0</v>
      </c>
      <c r="S130" s="384">
        <f t="shared" si="30"/>
        <v>0</v>
      </c>
    </row>
    <row r="131" spans="1:56" s="10" customFormat="1" x14ac:dyDescent="0.35">
      <c r="B131" s="865"/>
      <c r="C131" s="842"/>
      <c r="D131" s="873"/>
      <c r="E131" s="19" t="s">
        <v>19</v>
      </c>
      <c r="F131" s="362" t="s">
        <v>360</v>
      </c>
      <c r="G131" s="164"/>
      <c r="H131" s="457"/>
      <c r="I131" s="164"/>
      <c r="J131" s="610"/>
      <c r="K131" s="610"/>
      <c r="L131" s="610"/>
      <c r="M131" s="610"/>
      <c r="N131" s="146" t="s">
        <v>207</v>
      </c>
      <c r="O131" s="394"/>
      <c r="P131" s="385">
        <f t="shared" ref="P131:P138" si="37">O131*1.2</f>
        <v>0</v>
      </c>
      <c r="Q131" s="427"/>
      <c r="R131" s="385">
        <f t="shared" ref="R131:R138" si="38">O131-(O131*Q131)</f>
        <v>0</v>
      </c>
      <c r="S131" s="385">
        <f t="shared" ref="S131:S138" si="39">R131*1.2</f>
        <v>0</v>
      </c>
    </row>
    <row r="132" spans="1:56" s="10" customFormat="1" x14ac:dyDescent="0.35">
      <c r="B132" s="865"/>
      <c r="C132" s="842"/>
      <c r="D132" s="873"/>
      <c r="E132" s="6" t="s">
        <v>48</v>
      </c>
      <c r="F132" s="360" t="s">
        <v>364</v>
      </c>
      <c r="G132" s="162"/>
      <c r="H132" s="458"/>
      <c r="I132" s="162"/>
      <c r="J132" s="611"/>
      <c r="K132" s="611"/>
      <c r="L132" s="611"/>
      <c r="M132" s="611"/>
      <c r="N132" s="144" t="s">
        <v>207</v>
      </c>
      <c r="O132" s="392"/>
      <c r="P132" s="383">
        <f t="shared" si="37"/>
        <v>0</v>
      </c>
      <c r="Q132" s="428"/>
      <c r="R132" s="383">
        <f t="shared" si="38"/>
        <v>0</v>
      </c>
      <c r="S132" s="383">
        <f t="shared" si="39"/>
        <v>0</v>
      </c>
    </row>
    <row r="133" spans="1:56" s="10" customFormat="1" x14ac:dyDescent="0.35">
      <c r="B133" s="865"/>
      <c r="C133" s="842"/>
      <c r="D133" s="873"/>
      <c r="E133" s="6" t="s">
        <v>49</v>
      </c>
      <c r="F133" s="360" t="s">
        <v>367</v>
      </c>
      <c r="G133" s="161"/>
      <c r="H133" s="459"/>
      <c r="I133" s="161"/>
      <c r="J133" s="612"/>
      <c r="K133" s="612"/>
      <c r="L133" s="612"/>
      <c r="M133" s="612"/>
      <c r="N133" s="144" t="s">
        <v>207</v>
      </c>
      <c r="O133" s="392"/>
      <c r="P133" s="383">
        <f t="shared" si="37"/>
        <v>0</v>
      </c>
      <c r="Q133" s="428"/>
      <c r="R133" s="383">
        <f t="shared" si="38"/>
        <v>0</v>
      </c>
      <c r="S133" s="383">
        <f t="shared" si="39"/>
        <v>0</v>
      </c>
    </row>
    <row r="134" spans="1:56" s="10" customFormat="1" x14ac:dyDescent="0.35">
      <c r="B134" s="865"/>
      <c r="C134" s="842"/>
      <c r="D134" s="873"/>
      <c r="E134" s="6" t="s">
        <v>50</v>
      </c>
      <c r="F134" s="360" t="s">
        <v>370</v>
      </c>
      <c r="G134" s="162"/>
      <c r="H134" s="458"/>
      <c r="I134" s="162"/>
      <c r="J134" s="611"/>
      <c r="K134" s="611"/>
      <c r="L134" s="611"/>
      <c r="M134" s="611"/>
      <c r="N134" s="144" t="s">
        <v>207</v>
      </c>
      <c r="O134" s="392"/>
      <c r="P134" s="383">
        <f t="shared" si="37"/>
        <v>0</v>
      </c>
      <c r="Q134" s="428"/>
      <c r="R134" s="383">
        <f t="shared" si="38"/>
        <v>0</v>
      </c>
      <c r="S134" s="383">
        <f t="shared" si="39"/>
        <v>0</v>
      </c>
    </row>
    <row r="135" spans="1:56" s="10" customFormat="1" x14ac:dyDescent="0.35">
      <c r="B135" s="865"/>
      <c r="C135" s="842"/>
      <c r="D135" s="873"/>
      <c r="E135" s="6" t="s">
        <v>150</v>
      </c>
      <c r="F135" s="360" t="s">
        <v>379</v>
      </c>
      <c r="G135" s="162"/>
      <c r="H135" s="458"/>
      <c r="I135" s="162"/>
      <c r="J135" s="611"/>
      <c r="K135" s="611"/>
      <c r="L135" s="611"/>
      <c r="M135" s="611"/>
      <c r="N135" s="144" t="s">
        <v>207</v>
      </c>
      <c r="O135" s="392"/>
      <c r="P135" s="383">
        <f t="shared" si="37"/>
        <v>0</v>
      </c>
      <c r="Q135" s="428"/>
      <c r="R135" s="383">
        <f t="shared" si="38"/>
        <v>0</v>
      </c>
      <c r="S135" s="383">
        <f t="shared" si="39"/>
        <v>0</v>
      </c>
    </row>
    <row r="136" spans="1:56" s="10" customFormat="1" x14ac:dyDescent="0.35">
      <c r="B136" s="865"/>
      <c r="C136" s="842"/>
      <c r="D136" s="873"/>
      <c r="E136" s="6" t="s">
        <v>151</v>
      </c>
      <c r="F136" s="360" t="s">
        <v>380</v>
      </c>
      <c r="G136" s="162"/>
      <c r="H136" s="458"/>
      <c r="I136" s="162"/>
      <c r="J136" s="611"/>
      <c r="K136" s="611"/>
      <c r="L136" s="611"/>
      <c r="M136" s="611"/>
      <c r="N136" s="144" t="s">
        <v>207</v>
      </c>
      <c r="O136" s="392"/>
      <c r="P136" s="383">
        <f t="shared" si="37"/>
        <v>0</v>
      </c>
      <c r="Q136" s="428"/>
      <c r="R136" s="383">
        <f t="shared" si="38"/>
        <v>0</v>
      </c>
      <c r="S136" s="383">
        <f t="shared" si="39"/>
        <v>0</v>
      </c>
    </row>
    <row r="137" spans="1:56" s="10" customFormat="1" x14ac:dyDescent="0.35">
      <c r="B137" s="865"/>
      <c r="C137" s="842"/>
      <c r="D137" s="873"/>
      <c r="E137" s="6" t="s">
        <v>152</v>
      </c>
      <c r="F137" s="360" t="s">
        <v>375</v>
      </c>
      <c r="G137" s="162"/>
      <c r="H137" s="458"/>
      <c r="I137" s="162"/>
      <c r="J137" s="611"/>
      <c r="K137" s="611"/>
      <c r="L137" s="611"/>
      <c r="M137" s="611"/>
      <c r="N137" s="144" t="s">
        <v>207</v>
      </c>
      <c r="O137" s="392"/>
      <c r="P137" s="383">
        <f t="shared" si="37"/>
        <v>0</v>
      </c>
      <c r="Q137" s="428"/>
      <c r="R137" s="383">
        <f t="shared" si="38"/>
        <v>0</v>
      </c>
      <c r="S137" s="383">
        <f t="shared" si="39"/>
        <v>0</v>
      </c>
    </row>
    <row r="138" spans="1:56" s="10" customFormat="1" ht="15" thickBot="1" x14ac:dyDescent="0.4">
      <c r="B138" s="865"/>
      <c r="C138" s="842"/>
      <c r="D138" s="873"/>
      <c r="E138" s="16" t="s">
        <v>133</v>
      </c>
      <c r="F138" s="361" t="s">
        <v>382</v>
      </c>
      <c r="G138" s="165"/>
      <c r="H138" s="460"/>
      <c r="I138" s="165"/>
      <c r="J138" s="613"/>
      <c r="K138" s="613"/>
      <c r="L138" s="613"/>
      <c r="M138" s="613"/>
      <c r="N138" s="147" t="s">
        <v>207</v>
      </c>
      <c r="O138" s="393"/>
      <c r="P138" s="384">
        <f t="shared" si="37"/>
        <v>0</v>
      </c>
      <c r="Q138" s="429"/>
      <c r="R138" s="384">
        <f t="shared" si="38"/>
        <v>0</v>
      </c>
      <c r="S138" s="384">
        <f t="shared" si="39"/>
        <v>0</v>
      </c>
      <c r="T138" s="218"/>
    </row>
    <row r="139" spans="1:56" s="119" customFormat="1" x14ac:dyDescent="0.35">
      <c r="A139" s="10"/>
      <c r="B139" s="865"/>
      <c r="C139" s="842"/>
      <c r="D139" s="873"/>
      <c r="E139" s="7" t="s">
        <v>19</v>
      </c>
      <c r="F139" s="360" t="s">
        <v>362</v>
      </c>
      <c r="G139" s="161"/>
      <c r="H139" s="459"/>
      <c r="I139" s="161"/>
      <c r="J139" s="612"/>
      <c r="K139" s="612"/>
      <c r="L139" s="612"/>
      <c r="M139" s="612"/>
      <c r="N139" s="143" t="s">
        <v>195</v>
      </c>
      <c r="O139" s="392"/>
      <c r="P139" s="382">
        <f t="shared" ref="P139:P146" si="40">O139*1.2</f>
        <v>0</v>
      </c>
      <c r="Q139" s="428"/>
      <c r="R139" s="382">
        <f t="shared" ref="R139:R146" si="41">O139-(O139*Q139)</f>
        <v>0</v>
      </c>
      <c r="S139" s="382">
        <f t="shared" ref="S139:S146" si="42">R139*1.2</f>
        <v>0</v>
      </c>
      <c r="T139" s="218"/>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row>
    <row r="140" spans="1:56" s="10" customFormat="1" x14ac:dyDescent="0.35">
      <c r="B140" s="865"/>
      <c r="C140" s="842"/>
      <c r="D140" s="873"/>
      <c r="E140" s="7" t="s">
        <v>48</v>
      </c>
      <c r="F140" s="360" t="s">
        <v>365</v>
      </c>
      <c r="G140" s="162"/>
      <c r="H140" s="458"/>
      <c r="I140" s="162"/>
      <c r="J140" s="611"/>
      <c r="K140" s="611"/>
      <c r="L140" s="611"/>
      <c r="M140" s="611"/>
      <c r="N140" s="144" t="s">
        <v>195</v>
      </c>
      <c r="O140" s="392"/>
      <c r="P140" s="383">
        <f t="shared" si="40"/>
        <v>0</v>
      </c>
      <c r="Q140" s="428"/>
      <c r="R140" s="383">
        <f t="shared" si="41"/>
        <v>0</v>
      </c>
      <c r="S140" s="383">
        <f t="shared" si="42"/>
        <v>0</v>
      </c>
      <c r="T140" s="218"/>
    </row>
    <row r="141" spans="1:56" s="10" customFormat="1" x14ac:dyDescent="0.35">
      <c r="B141" s="865"/>
      <c r="C141" s="842"/>
      <c r="D141" s="873"/>
      <c r="E141" s="7" t="s">
        <v>49</v>
      </c>
      <c r="F141" s="360" t="s">
        <v>368</v>
      </c>
      <c r="G141" s="161"/>
      <c r="H141" s="459"/>
      <c r="I141" s="161"/>
      <c r="J141" s="612"/>
      <c r="K141" s="612"/>
      <c r="L141" s="612"/>
      <c r="M141" s="612"/>
      <c r="N141" s="144" t="s">
        <v>195</v>
      </c>
      <c r="O141" s="392"/>
      <c r="P141" s="383">
        <f t="shared" si="40"/>
        <v>0</v>
      </c>
      <c r="Q141" s="428"/>
      <c r="R141" s="383">
        <f t="shared" si="41"/>
        <v>0</v>
      </c>
      <c r="S141" s="383">
        <f t="shared" si="42"/>
        <v>0</v>
      </c>
      <c r="T141" s="218"/>
    </row>
    <row r="142" spans="1:56" s="10" customFormat="1" x14ac:dyDescent="0.35">
      <c r="B142" s="865"/>
      <c r="C142" s="842"/>
      <c r="D142" s="873"/>
      <c r="E142" s="7" t="s">
        <v>50</v>
      </c>
      <c r="F142" s="360" t="s">
        <v>371</v>
      </c>
      <c r="G142" s="162"/>
      <c r="H142" s="458"/>
      <c r="I142" s="162"/>
      <c r="J142" s="611"/>
      <c r="K142" s="611"/>
      <c r="L142" s="611"/>
      <c r="M142" s="611"/>
      <c r="N142" s="144" t="s">
        <v>195</v>
      </c>
      <c r="O142" s="392"/>
      <c r="P142" s="383">
        <f t="shared" si="40"/>
        <v>0</v>
      </c>
      <c r="Q142" s="428"/>
      <c r="R142" s="383">
        <f t="shared" si="41"/>
        <v>0</v>
      </c>
      <c r="S142" s="383">
        <f t="shared" si="42"/>
        <v>0</v>
      </c>
      <c r="T142" s="218"/>
    </row>
    <row r="143" spans="1:56" s="10" customFormat="1" x14ac:dyDescent="0.35">
      <c r="B143" s="865"/>
      <c r="C143" s="842"/>
      <c r="D143" s="873"/>
      <c r="E143" s="6" t="s">
        <v>150</v>
      </c>
      <c r="F143" s="360" t="s">
        <v>378</v>
      </c>
      <c r="G143" s="162"/>
      <c r="H143" s="458"/>
      <c r="I143" s="162"/>
      <c r="J143" s="611"/>
      <c r="K143" s="611"/>
      <c r="L143" s="611"/>
      <c r="M143" s="611"/>
      <c r="N143" s="144" t="s">
        <v>195</v>
      </c>
      <c r="O143" s="392"/>
      <c r="P143" s="383">
        <f t="shared" si="40"/>
        <v>0</v>
      </c>
      <c r="Q143" s="428"/>
      <c r="R143" s="383">
        <f t="shared" si="41"/>
        <v>0</v>
      </c>
      <c r="S143" s="383">
        <f t="shared" si="42"/>
        <v>0</v>
      </c>
      <c r="T143" s="218"/>
    </row>
    <row r="144" spans="1:56" s="10" customFormat="1" x14ac:dyDescent="0.35">
      <c r="B144" s="865"/>
      <c r="C144" s="842"/>
      <c r="D144" s="873"/>
      <c r="E144" s="6" t="s">
        <v>151</v>
      </c>
      <c r="F144" s="360" t="s">
        <v>377</v>
      </c>
      <c r="G144" s="162"/>
      <c r="H144" s="458"/>
      <c r="I144" s="162"/>
      <c r="J144" s="611"/>
      <c r="K144" s="611"/>
      <c r="L144" s="611"/>
      <c r="M144" s="611"/>
      <c r="N144" s="144" t="s">
        <v>195</v>
      </c>
      <c r="O144" s="392"/>
      <c r="P144" s="383">
        <f t="shared" si="40"/>
        <v>0</v>
      </c>
      <c r="Q144" s="428"/>
      <c r="R144" s="383">
        <f t="shared" si="41"/>
        <v>0</v>
      </c>
      <c r="S144" s="383">
        <f t="shared" si="42"/>
        <v>0</v>
      </c>
      <c r="T144" s="218"/>
    </row>
    <row r="145" spans="1:56" s="10" customFormat="1" x14ac:dyDescent="0.35">
      <c r="B145" s="865"/>
      <c r="C145" s="842"/>
      <c r="D145" s="873"/>
      <c r="E145" s="6" t="s">
        <v>152</v>
      </c>
      <c r="F145" s="360" t="s">
        <v>376</v>
      </c>
      <c r="G145" s="162"/>
      <c r="H145" s="458"/>
      <c r="I145" s="162"/>
      <c r="J145" s="611"/>
      <c r="K145" s="611"/>
      <c r="L145" s="611"/>
      <c r="M145" s="611"/>
      <c r="N145" s="144" t="s">
        <v>195</v>
      </c>
      <c r="O145" s="392"/>
      <c r="P145" s="383">
        <f t="shared" si="40"/>
        <v>0</v>
      </c>
      <c r="Q145" s="428"/>
      <c r="R145" s="383">
        <f t="shared" si="41"/>
        <v>0</v>
      </c>
      <c r="S145" s="383">
        <f t="shared" si="42"/>
        <v>0</v>
      </c>
      <c r="T145" s="218"/>
    </row>
    <row r="146" spans="1:56" s="120" customFormat="1" ht="15" thickBot="1" x14ac:dyDescent="0.4">
      <c r="A146" s="10"/>
      <c r="B146" s="865"/>
      <c r="C146" s="842"/>
      <c r="D146" s="873"/>
      <c r="E146" s="16" t="s">
        <v>133</v>
      </c>
      <c r="F146" s="361" t="s">
        <v>383</v>
      </c>
      <c r="G146" s="165"/>
      <c r="H146" s="460"/>
      <c r="I146" s="165"/>
      <c r="J146" s="613"/>
      <c r="K146" s="613"/>
      <c r="L146" s="613"/>
      <c r="M146" s="613"/>
      <c r="N146" s="147" t="s">
        <v>195</v>
      </c>
      <c r="O146" s="393"/>
      <c r="P146" s="384">
        <f t="shared" si="40"/>
        <v>0</v>
      </c>
      <c r="Q146" s="429"/>
      <c r="R146" s="384">
        <f t="shared" si="41"/>
        <v>0</v>
      </c>
      <c r="S146" s="384">
        <f t="shared" si="42"/>
        <v>0</v>
      </c>
      <c r="T146" s="218"/>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c r="BC146" s="10"/>
      <c r="BD146" s="10"/>
    </row>
    <row r="147" spans="1:56" s="10" customFormat="1" ht="14.5" customHeight="1" x14ac:dyDescent="0.35">
      <c r="B147" s="865"/>
      <c r="C147" s="842"/>
      <c r="D147" s="873"/>
      <c r="E147" s="7" t="s">
        <v>215</v>
      </c>
      <c r="F147" s="360" t="s">
        <v>384</v>
      </c>
      <c r="G147" s="161"/>
      <c r="H147" s="459"/>
      <c r="I147" s="161"/>
      <c r="J147" s="612"/>
      <c r="K147" s="612"/>
      <c r="L147" s="612"/>
      <c r="M147" s="612"/>
      <c r="N147" s="143" t="s">
        <v>181</v>
      </c>
      <c r="O147" s="392"/>
      <c r="P147" s="382">
        <f t="shared" si="28"/>
        <v>0</v>
      </c>
      <c r="Q147" s="428"/>
      <c r="R147" s="382">
        <f t="shared" si="29"/>
        <v>0</v>
      </c>
      <c r="S147" s="382">
        <f t="shared" si="30"/>
        <v>0</v>
      </c>
      <c r="T147" s="218"/>
    </row>
    <row r="148" spans="1:56" s="10" customFormat="1" ht="14.5" customHeight="1" x14ac:dyDescent="0.35">
      <c r="B148" s="865"/>
      <c r="C148" s="842"/>
      <c r="D148" s="873"/>
      <c r="E148" s="6" t="s">
        <v>216</v>
      </c>
      <c r="F148" s="360" t="s">
        <v>385</v>
      </c>
      <c r="G148" s="162"/>
      <c r="H148" s="458"/>
      <c r="I148" s="162"/>
      <c r="J148" s="611"/>
      <c r="K148" s="611"/>
      <c r="L148" s="611"/>
      <c r="M148" s="611"/>
      <c r="N148" s="144" t="s">
        <v>207</v>
      </c>
      <c r="O148" s="392"/>
      <c r="P148" s="382">
        <f t="shared" si="28"/>
        <v>0</v>
      </c>
      <c r="Q148" s="428"/>
      <c r="R148" s="382">
        <f t="shared" si="29"/>
        <v>0</v>
      </c>
      <c r="S148" s="382">
        <f t="shared" ref="S148" si="43">R148*1.2</f>
        <v>0</v>
      </c>
      <c r="T148" s="218"/>
    </row>
    <row r="149" spans="1:56" s="10" customFormat="1" ht="14.5" customHeight="1" thickBot="1" x14ac:dyDescent="0.4">
      <c r="B149" s="865"/>
      <c r="C149" s="842"/>
      <c r="D149" s="873"/>
      <c r="E149" s="16" t="s">
        <v>217</v>
      </c>
      <c r="F149" s="363" t="s">
        <v>386</v>
      </c>
      <c r="G149" s="163"/>
      <c r="H149" s="461"/>
      <c r="I149" s="163"/>
      <c r="J149" s="614"/>
      <c r="K149" s="614"/>
      <c r="L149" s="614"/>
      <c r="M149" s="614"/>
      <c r="N149" s="145" t="s">
        <v>195</v>
      </c>
      <c r="O149" s="395"/>
      <c r="P149" s="386">
        <f t="shared" si="28"/>
        <v>0</v>
      </c>
      <c r="Q149" s="430"/>
      <c r="R149" s="386">
        <f t="shared" si="29"/>
        <v>0</v>
      </c>
      <c r="S149" s="386">
        <f t="shared" si="30"/>
        <v>0</v>
      </c>
    </row>
    <row r="150" spans="1:56" s="10" customFormat="1" x14ac:dyDescent="0.35">
      <c r="B150" s="865"/>
      <c r="C150" s="842"/>
      <c r="D150" s="873"/>
      <c r="E150" s="19" t="s">
        <v>153</v>
      </c>
      <c r="F150" s="362" t="s">
        <v>387</v>
      </c>
      <c r="G150" s="164"/>
      <c r="H150" s="457"/>
      <c r="I150" s="164"/>
      <c r="J150" s="610"/>
      <c r="K150" s="610"/>
      <c r="L150" s="610"/>
      <c r="M150" s="610"/>
      <c r="N150" s="146" t="s">
        <v>181</v>
      </c>
      <c r="O150" s="394"/>
      <c r="P150" s="385">
        <f t="shared" si="28"/>
        <v>0</v>
      </c>
      <c r="Q150" s="427"/>
      <c r="R150" s="385">
        <f t="shared" si="29"/>
        <v>0</v>
      </c>
      <c r="S150" s="385">
        <f t="shared" si="30"/>
        <v>0</v>
      </c>
    </row>
    <row r="151" spans="1:56" s="10" customFormat="1" x14ac:dyDescent="0.35">
      <c r="B151" s="865"/>
      <c r="C151" s="842"/>
      <c r="D151" s="873"/>
      <c r="E151" s="6" t="s">
        <v>141</v>
      </c>
      <c r="F151" s="360" t="s">
        <v>422</v>
      </c>
      <c r="G151" s="162"/>
      <c r="H151" s="458"/>
      <c r="I151" s="162"/>
      <c r="J151" s="611"/>
      <c r="K151" s="611"/>
      <c r="L151" s="611"/>
      <c r="M151" s="611"/>
      <c r="N151" s="144" t="s">
        <v>181</v>
      </c>
      <c r="O151" s="392"/>
      <c r="P151" s="383">
        <f t="shared" si="28"/>
        <v>0</v>
      </c>
      <c r="Q151" s="428"/>
      <c r="R151" s="383">
        <f t="shared" si="29"/>
        <v>0</v>
      </c>
      <c r="S151" s="383">
        <f t="shared" si="30"/>
        <v>0</v>
      </c>
    </row>
    <row r="152" spans="1:56" s="10" customFormat="1" x14ac:dyDescent="0.35">
      <c r="B152" s="865"/>
      <c r="C152" s="842"/>
      <c r="D152" s="873"/>
      <c r="E152" s="6" t="s">
        <v>142</v>
      </c>
      <c r="F152" s="360" t="s">
        <v>419</v>
      </c>
      <c r="G152" s="162"/>
      <c r="H152" s="458"/>
      <c r="I152" s="162"/>
      <c r="J152" s="611"/>
      <c r="K152" s="611"/>
      <c r="L152" s="611"/>
      <c r="M152" s="611"/>
      <c r="N152" s="144" t="s">
        <v>181</v>
      </c>
      <c r="O152" s="392"/>
      <c r="P152" s="383">
        <f t="shared" si="28"/>
        <v>0</v>
      </c>
      <c r="Q152" s="428"/>
      <c r="R152" s="383">
        <f t="shared" si="29"/>
        <v>0</v>
      </c>
      <c r="S152" s="383">
        <f t="shared" si="30"/>
        <v>0</v>
      </c>
    </row>
    <row r="153" spans="1:56" s="10" customFormat="1" x14ac:dyDescent="0.35">
      <c r="B153" s="865"/>
      <c r="C153" s="842"/>
      <c r="D153" s="873"/>
      <c r="E153" s="6" t="s">
        <v>143</v>
      </c>
      <c r="F153" s="360" t="s">
        <v>426</v>
      </c>
      <c r="G153" s="162"/>
      <c r="H153" s="458"/>
      <c r="I153" s="162"/>
      <c r="J153" s="611"/>
      <c r="K153" s="611"/>
      <c r="L153" s="611"/>
      <c r="M153" s="611"/>
      <c r="N153" s="144" t="s">
        <v>181</v>
      </c>
      <c r="O153" s="392"/>
      <c r="P153" s="383">
        <f t="shared" si="28"/>
        <v>0</v>
      </c>
      <c r="Q153" s="428"/>
      <c r="R153" s="383">
        <f t="shared" si="29"/>
        <v>0</v>
      </c>
      <c r="S153" s="383">
        <f t="shared" si="30"/>
        <v>0</v>
      </c>
    </row>
    <row r="154" spans="1:56" s="10" customFormat="1" x14ac:dyDescent="0.35">
      <c r="B154" s="865"/>
      <c r="C154" s="842"/>
      <c r="D154" s="873"/>
      <c r="E154" s="6" t="s">
        <v>147</v>
      </c>
      <c r="F154" s="360" t="s">
        <v>427</v>
      </c>
      <c r="G154" s="162"/>
      <c r="H154" s="458"/>
      <c r="I154" s="162"/>
      <c r="J154" s="611"/>
      <c r="K154" s="611"/>
      <c r="L154" s="611"/>
      <c r="M154" s="611"/>
      <c r="N154" s="144" t="s">
        <v>181</v>
      </c>
      <c r="O154" s="392"/>
      <c r="P154" s="383">
        <f t="shared" si="28"/>
        <v>0</v>
      </c>
      <c r="Q154" s="428"/>
      <c r="R154" s="383">
        <f t="shared" si="29"/>
        <v>0</v>
      </c>
      <c r="S154" s="383">
        <f t="shared" si="30"/>
        <v>0</v>
      </c>
    </row>
    <row r="155" spans="1:56" s="10" customFormat="1" x14ac:dyDescent="0.35">
      <c r="B155" s="865"/>
      <c r="C155" s="842"/>
      <c r="D155" s="873"/>
      <c r="E155" s="6" t="s">
        <v>148</v>
      </c>
      <c r="F155" s="360" t="s">
        <v>428</v>
      </c>
      <c r="G155" s="162"/>
      <c r="H155" s="458"/>
      <c r="I155" s="162"/>
      <c r="J155" s="611"/>
      <c r="K155" s="611"/>
      <c r="L155" s="611"/>
      <c r="M155" s="611"/>
      <c r="N155" s="144" t="s">
        <v>181</v>
      </c>
      <c r="O155" s="392"/>
      <c r="P155" s="383">
        <f t="shared" si="28"/>
        <v>0</v>
      </c>
      <c r="Q155" s="428"/>
      <c r="R155" s="383">
        <f t="shared" si="29"/>
        <v>0</v>
      </c>
      <c r="S155" s="383">
        <f t="shared" si="30"/>
        <v>0</v>
      </c>
    </row>
    <row r="156" spans="1:56" s="10" customFormat="1" x14ac:dyDescent="0.35">
      <c r="B156" s="865"/>
      <c r="C156" s="842"/>
      <c r="D156" s="873"/>
      <c r="E156" s="6" t="s">
        <v>146</v>
      </c>
      <c r="F156" s="360" t="s">
        <v>425</v>
      </c>
      <c r="G156" s="162"/>
      <c r="H156" s="458"/>
      <c r="I156" s="162"/>
      <c r="J156" s="611"/>
      <c r="K156" s="611"/>
      <c r="L156" s="611"/>
      <c r="M156" s="611"/>
      <c r="N156" s="144" t="s">
        <v>181</v>
      </c>
      <c r="O156" s="392"/>
      <c r="P156" s="383">
        <f t="shared" si="28"/>
        <v>0</v>
      </c>
      <c r="Q156" s="428"/>
      <c r="R156" s="383">
        <f t="shared" si="29"/>
        <v>0</v>
      </c>
      <c r="S156" s="383">
        <f t="shared" si="30"/>
        <v>0</v>
      </c>
    </row>
    <row r="157" spans="1:56" s="10" customFormat="1" x14ac:dyDescent="0.35">
      <c r="B157" s="865"/>
      <c r="C157" s="842"/>
      <c r="D157" s="873"/>
      <c r="E157" s="6" t="s">
        <v>149</v>
      </c>
      <c r="F157" s="360" t="s">
        <v>390</v>
      </c>
      <c r="G157" s="162"/>
      <c r="H157" s="458"/>
      <c r="I157" s="162"/>
      <c r="J157" s="611"/>
      <c r="K157" s="611"/>
      <c r="L157" s="611"/>
      <c r="M157" s="611"/>
      <c r="N157" s="144" t="s">
        <v>181</v>
      </c>
      <c r="O157" s="392"/>
      <c r="P157" s="383">
        <f t="shared" si="28"/>
        <v>0</v>
      </c>
      <c r="Q157" s="428"/>
      <c r="R157" s="383">
        <f t="shared" si="29"/>
        <v>0</v>
      </c>
      <c r="S157" s="383">
        <f t="shared" si="30"/>
        <v>0</v>
      </c>
    </row>
    <row r="158" spans="1:56" s="10" customFormat="1" x14ac:dyDescent="0.35">
      <c r="B158" s="865"/>
      <c r="C158" s="842"/>
      <c r="D158" s="873"/>
      <c r="E158" s="6" t="s">
        <v>135</v>
      </c>
      <c r="F158" s="360" t="s">
        <v>399</v>
      </c>
      <c r="G158" s="162"/>
      <c r="H158" s="458"/>
      <c r="I158" s="162"/>
      <c r="J158" s="611"/>
      <c r="K158" s="611"/>
      <c r="L158" s="611"/>
      <c r="M158" s="611"/>
      <c r="N158" s="144" t="s">
        <v>181</v>
      </c>
      <c r="O158" s="392"/>
      <c r="P158" s="383">
        <f t="shared" si="28"/>
        <v>0</v>
      </c>
      <c r="Q158" s="428"/>
      <c r="R158" s="383">
        <f t="shared" si="29"/>
        <v>0</v>
      </c>
      <c r="S158" s="383">
        <f t="shared" si="30"/>
        <v>0</v>
      </c>
    </row>
    <row r="159" spans="1:56" s="10" customFormat="1" x14ac:dyDescent="0.35">
      <c r="B159" s="865"/>
      <c r="C159" s="842"/>
      <c r="D159" s="873"/>
      <c r="E159" s="6" t="s">
        <v>134</v>
      </c>
      <c r="F159" s="360" t="s">
        <v>400</v>
      </c>
      <c r="G159" s="162"/>
      <c r="H159" s="458"/>
      <c r="I159" s="162"/>
      <c r="J159" s="611"/>
      <c r="K159" s="611"/>
      <c r="L159" s="611"/>
      <c r="M159" s="611"/>
      <c r="N159" s="144" t="s">
        <v>181</v>
      </c>
      <c r="O159" s="392"/>
      <c r="P159" s="383">
        <f t="shared" si="28"/>
        <v>0</v>
      </c>
      <c r="Q159" s="428"/>
      <c r="R159" s="383">
        <f t="shared" si="29"/>
        <v>0</v>
      </c>
      <c r="S159" s="383">
        <f t="shared" si="30"/>
        <v>0</v>
      </c>
    </row>
    <row r="160" spans="1:56" s="10" customFormat="1" ht="15" thickBot="1" x14ac:dyDescent="0.4">
      <c r="B160" s="865"/>
      <c r="C160" s="842"/>
      <c r="D160" s="873"/>
      <c r="E160" s="16" t="s">
        <v>136</v>
      </c>
      <c r="F160" s="361" t="s">
        <v>401</v>
      </c>
      <c r="G160" s="165"/>
      <c r="H160" s="460"/>
      <c r="I160" s="165"/>
      <c r="J160" s="613"/>
      <c r="K160" s="613"/>
      <c r="L160" s="613"/>
      <c r="M160" s="613"/>
      <c r="N160" s="147" t="s">
        <v>181</v>
      </c>
      <c r="O160" s="393"/>
      <c r="P160" s="384">
        <f t="shared" si="28"/>
        <v>0</v>
      </c>
      <c r="Q160" s="429"/>
      <c r="R160" s="384">
        <f t="shared" si="29"/>
        <v>0</v>
      </c>
      <c r="S160" s="384">
        <f t="shared" si="30"/>
        <v>0</v>
      </c>
    </row>
    <row r="161" spans="2:20" s="10" customFormat="1" x14ac:dyDescent="0.35">
      <c r="B161" s="865"/>
      <c r="C161" s="842"/>
      <c r="D161" s="873"/>
      <c r="E161" s="7" t="s">
        <v>153</v>
      </c>
      <c r="F161" s="362" t="s">
        <v>388</v>
      </c>
      <c r="G161" s="161"/>
      <c r="H161" s="459"/>
      <c r="I161" s="161"/>
      <c r="J161" s="612"/>
      <c r="K161" s="612"/>
      <c r="L161" s="612"/>
      <c r="M161" s="612"/>
      <c r="N161" s="143" t="s">
        <v>207</v>
      </c>
      <c r="O161" s="392"/>
      <c r="P161" s="382">
        <f t="shared" si="28"/>
        <v>0</v>
      </c>
      <c r="Q161" s="428"/>
      <c r="R161" s="382">
        <f t="shared" si="29"/>
        <v>0</v>
      </c>
      <c r="S161" s="382">
        <f t="shared" si="30"/>
        <v>0</v>
      </c>
    </row>
    <row r="162" spans="2:20" s="10" customFormat="1" ht="14.5" customHeight="1" x14ac:dyDescent="0.35">
      <c r="B162" s="865"/>
      <c r="C162" s="842"/>
      <c r="D162" s="873"/>
      <c r="E162" s="6" t="s">
        <v>141</v>
      </c>
      <c r="F162" s="360" t="s">
        <v>423</v>
      </c>
      <c r="G162" s="162"/>
      <c r="H162" s="458"/>
      <c r="I162" s="162"/>
      <c r="J162" s="611"/>
      <c r="K162" s="611"/>
      <c r="L162" s="611"/>
      <c r="M162" s="611"/>
      <c r="N162" s="144" t="s">
        <v>207</v>
      </c>
      <c r="O162" s="392"/>
      <c r="P162" s="383">
        <f t="shared" si="28"/>
        <v>0</v>
      </c>
      <c r="Q162" s="428"/>
      <c r="R162" s="383">
        <f t="shared" si="29"/>
        <v>0</v>
      </c>
      <c r="S162" s="383">
        <f t="shared" si="30"/>
        <v>0</v>
      </c>
    </row>
    <row r="163" spans="2:20" s="10" customFormat="1" x14ac:dyDescent="0.35">
      <c r="B163" s="865"/>
      <c r="C163" s="842"/>
      <c r="D163" s="873"/>
      <c r="E163" s="6" t="s">
        <v>142</v>
      </c>
      <c r="F163" s="360" t="s">
        <v>420</v>
      </c>
      <c r="G163" s="162"/>
      <c r="H163" s="458"/>
      <c r="I163" s="162"/>
      <c r="J163" s="611"/>
      <c r="K163" s="611"/>
      <c r="L163" s="611"/>
      <c r="M163" s="611"/>
      <c r="N163" s="144" t="s">
        <v>207</v>
      </c>
      <c r="O163" s="392"/>
      <c r="P163" s="383">
        <f t="shared" si="28"/>
        <v>0</v>
      </c>
      <c r="Q163" s="428"/>
      <c r="R163" s="383">
        <f t="shared" si="29"/>
        <v>0</v>
      </c>
      <c r="S163" s="383">
        <f t="shared" si="30"/>
        <v>0</v>
      </c>
    </row>
    <row r="164" spans="2:20" s="10" customFormat="1" x14ac:dyDescent="0.35">
      <c r="B164" s="865"/>
      <c r="C164" s="842"/>
      <c r="D164" s="873"/>
      <c r="E164" s="6" t="s">
        <v>143</v>
      </c>
      <c r="F164" s="360" t="s">
        <v>429</v>
      </c>
      <c r="G164" s="162"/>
      <c r="H164" s="458"/>
      <c r="I164" s="162"/>
      <c r="J164" s="611"/>
      <c r="K164" s="611"/>
      <c r="L164" s="611"/>
      <c r="M164" s="611"/>
      <c r="N164" s="144" t="s">
        <v>207</v>
      </c>
      <c r="O164" s="392"/>
      <c r="P164" s="383">
        <f t="shared" si="28"/>
        <v>0</v>
      </c>
      <c r="Q164" s="428"/>
      <c r="R164" s="383">
        <f t="shared" si="29"/>
        <v>0</v>
      </c>
      <c r="S164" s="383">
        <f t="shared" si="30"/>
        <v>0</v>
      </c>
    </row>
    <row r="165" spans="2:20" s="10" customFormat="1" x14ac:dyDescent="0.35">
      <c r="B165" s="865"/>
      <c r="C165" s="842"/>
      <c r="D165" s="873"/>
      <c r="E165" s="6" t="s">
        <v>147</v>
      </c>
      <c r="F165" s="360" t="s">
        <v>430</v>
      </c>
      <c r="G165" s="162"/>
      <c r="H165" s="458"/>
      <c r="I165" s="162"/>
      <c r="J165" s="611"/>
      <c r="K165" s="611"/>
      <c r="L165" s="611"/>
      <c r="M165" s="611"/>
      <c r="N165" s="144" t="s">
        <v>207</v>
      </c>
      <c r="O165" s="392"/>
      <c r="P165" s="383">
        <f t="shared" si="28"/>
        <v>0</v>
      </c>
      <c r="Q165" s="428"/>
      <c r="R165" s="383">
        <f t="shared" si="29"/>
        <v>0</v>
      </c>
      <c r="S165" s="383">
        <f t="shared" si="30"/>
        <v>0</v>
      </c>
    </row>
    <row r="166" spans="2:20" s="10" customFormat="1" x14ac:dyDescent="0.35">
      <c r="B166" s="865"/>
      <c r="C166" s="842"/>
      <c r="D166" s="873"/>
      <c r="E166" s="6" t="s">
        <v>148</v>
      </c>
      <c r="F166" s="360" t="s">
        <v>431</v>
      </c>
      <c r="G166" s="162"/>
      <c r="H166" s="458"/>
      <c r="I166" s="162"/>
      <c r="J166" s="611"/>
      <c r="K166" s="611"/>
      <c r="L166" s="611"/>
      <c r="M166" s="611"/>
      <c r="N166" s="144" t="s">
        <v>207</v>
      </c>
      <c r="O166" s="392"/>
      <c r="P166" s="383">
        <f t="shared" si="28"/>
        <v>0</v>
      </c>
      <c r="Q166" s="428"/>
      <c r="R166" s="383">
        <f t="shared" si="29"/>
        <v>0</v>
      </c>
      <c r="S166" s="383">
        <f t="shared" si="30"/>
        <v>0</v>
      </c>
    </row>
    <row r="167" spans="2:20" s="10" customFormat="1" x14ac:dyDescent="0.35">
      <c r="B167" s="865"/>
      <c r="C167" s="842"/>
      <c r="D167" s="873"/>
      <c r="E167" s="6" t="s">
        <v>146</v>
      </c>
      <c r="F167" s="360" t="s">
        <v>432</v>
      </c>
      <c r="G167" s="162"/>
      <c r="H167" s="458"/>
      <c r="I167" s="162"/>
      <c r="J167" s="611"/>
      <c r="K167" s="611"/>
      <c r="L167" s="611"/>
      <c r="M167" s="611"/>
      <c r="N167" s="144" t="s">
        <v>207</v>
      </c>
      <c r="O167" s="392"/>
      <c r="P167" s="383">
        <f t="shared" si="28"/>
        <v>0</v>
      </c>
      <c r="Q167" s="428"/>
      <c r="R167" s="383">
        <f t="shared" si="29"/>
        <v>0</v>
      </c>
      <c r="S167" s="383">
        <f t="shared" si="30"/>
        <v>0</v>
      </c>
    </row>
    <row r="168" spans="2:20" s="10" customFormat="1" x14ac:dyDescent="0.35">
      <c r="B168" s="865"/>
      <c r="C168" s="842"/>
      <c r="D168" s="873"/>
      <c r="E168" s="6" t="s">
        <v>149</v>
      </c>
      <c r="F168" s="360" t="s">
        <v>391</v>
      </c>
      <c r="G168" s="162"/>
      <c r="H168" s="458"/>
      <c r="I168" s="162"/>
      <c r="J168" s="611"/>
      <c r="K168" s="611"/>
      <c r="L168" s="611"/>
      <c r="M168" s="611"/>
      <c r="N168" s="144" t="s">
        <v>207</v>
      </c>
      <c r="O168" s="392"/>
      <c r="P168" s="383">
        <f t="shared" si="28"/>
        <v>0</v>
      </c>
      <c r="Q168" s="428"/>
      <c r="R168" s="383">
        <f t="shared" si="29"/>
        <v>0</v>
      </c>
      <c r="S168" s="383">
        <f t="shared" si="30"/>
        <v>0</v>
      </c>
      <c r="T168" s="218"/>
    </row>
    <row r="169" spans="2:20" s="10" customFormat="1" x14ac:dyDescent="0.35">
      <c r="B169" s="865"/>
      <c r="C169" s="842"/>
      <c r="D169" s="873"/>
      <c r="E169" s="6" t="s">
        <v>135</v>
      </c>
      <c r="F169" s="360" t="s">
        <v>396</v>
      </c>
      <c r="G169" s="162"/>
      <c r="H169" s="458"/>
      <c r="I169" s="162"/>
      <c r="J169" s="611"/>
      <c r="K169" s="611"/>
      <c r="L169" s="611"/>
      <c r="M169" s="611"/>
      <c r="N169" s="144" t="s">
        <v>207</v>
      </c>
      <c r="O169" s="392"/>
      <c r="P169" s="383">
        <f t="shared" si="28"/>
        <v>0</v>
      </c>
      <c r="Q169" s="428"/>
      <c r="R169" s="383">
        <f t="shared" si="29"/>
        <v>0</v>
      </c>
      <c r="S169" s="383">
        <f t="shared" si="30"/>
        <v>0</v>
      </c>
      <c r="T169" s="218"/>
    </row>
    <row r="170" spans="2:20" s="10" customFormat="1" x14ac:dyDescent="0.35">
      <c r="B170" s="865"/>
      <c r="C170" s="842"/>
      <c r="D170" s="873"/>
      <c r="E170" s="6" t="s">
        <v>134</v>
      </c>
      <c r="F170" s="360" t="s">
        <v>397</v>
      </c>
      <c r="G170" s="162"/>
      <c r="H170" s="458"/>
      <c r="I170" s="162"/>
      <c r="J170" s="611"/>
      <c r="K170" s="611"/>
      <c r="L170" s="611"/>
      <c r="M170" s="611"/>
      <c r="N170" s="144" t="s">
        <v>207</v>
      </c>
      <c r="O170" s="392"/>
      <c r="P170" s="383">
        <f t="shared" si="28"/>
        <v>0</v>
      </c>
      <c r="Q170" s="428"/>
      <c r="R170" s="383">
        <f t="shared" si="29"/>
        <v>0</v>
      </c>
      <c r="S170" s="383">
        <f t="shared" si="30"/>
        <v>0</v>
      </c>
      <c r="T170" s="218"/>
    </row>
    <row r="171" spans="2:20" s="10" customFormat="1" ht="15" thickBot="1" x14ac:dyDescent="0.4">
      <c r="B171" s="865"/>
      <c r="C171" s="842"/>
      <c r="D171" s="873"/>
      <c r="E171" s="31" t="s">
        <v>136</v>
      </c>
      <c r="F171" s="361" t="s">
        <v>398</v>
      </c>
      <c r="G171" s="163"/>
      <c r="H171" s="461"/>
      <c r="I171" s="163"/>
      <c r="J171" s="614"/>
      <c r="K171" s="614"/>
      <c r="L171" s="614"/>
      <c r="M171" s="614"/>
      <c r="N171" s="145" t="s">
        <v>207</v>
      </c>
      <c r="O171" s="395"/>
      <c r="P171" s="386">
        <f t="shared" si="28"/>
        <v>0</v>
      </c>
      <c r="Q171" s="430"/>
      <c r="R171" s="386">
        <f t="shared" si="29"/>
        <v>0</v>
      </c>
      <c r="S171" s="386">
        <f t="shared" si="30"/>
        <v>0</v>
      </c>
      <c r="T171" s="218"/>
    </row>
    <row r="172" spans="2:20" s="10" customFormat="1" x14ac:dyDescent="0.35">
      <c r="B172" s="865"/>
      <c r="C172" s="842"/>
      <c r="D172" s="873"/>
      <c r="E172" s="19" t="s">
        <v>153</v>
      </c>
      <c r="F172" s="362" t="s">
        <v>389</v>
      </c>
      <c r="G172" s="164"/>
      <c r="H172" s="457"/>
      <c r="I172" s="164"/>
      <c r="J172" s="610"/>
      <c r="K172" s="610"/>
      <c r="L172" s="610"/>
      <c r="M172" s="610"/>
      <c r="N172" s="146" t="s">
        <v>195</v>
      </c>
      <c r="O172" s="394"/>
      <c r="P172" s="385">
        <f t="shared" ref="P172:P182" si="44">O172*1.2</f>
        <v>0</v>
      </c>
      <c r="Q172" s="427"/>
      <c r="R172" s="385">
        <f t="shared" ref="R172:R182" si="45">O172-(O172*Q172)</f>
        <v>0</v>
      </c>
      <c r="S172" s="385">
        <f t="shared" ref="S172:S182" si="46">R172*1.2</f>
        <v>0</v>
      </c>
      <c r="T172" s="218"/>
    </row>
    <row r="173" spans="2:20" s="10" customFormat="1" x14ac:dyDescent="0.35">
      <c r="B173" s="865"/>
      <c r="C173" s="842"/>
      <c r="D173" s="873"/>
      <c r="E173" s="6" t="s">
        <v>141</v>
      </c>
      <c r="F173" s="360" t="s">
        <v>424</v>
      </c>
      <c r="G173" s="162"/>
      <c r="H173" s="458"/>
      <c r="I173" s="162"/>
      <c r="J173" s="611"/>
      <c r="K173" s="611"/>
      <c r="L173" s="611"/>
      <c r="M173" s="611"/>
      <c r="N173" s="144" t="s">
        <v>195</v>
      </c>
      <c r="O173" s="392"/>
      <c r="P173" s="383">
        <f t="shared" si="44"/>
        <v>0</v>
      </c>
      <c r="Q173" s="428"/>
      <c r="R173" s="383">
        <f t="shared" si="45"/>
        <v>0</v>
      </c>
      <c r="S173" s="383">
        <f t="shared" si="46"/>
        <v>0</v>
      </c>
      <c r="T173" s="218"/>
    </row>
    <row r="174" spans="2:20" s="10" customFormat="1" x14ac:dyDescent="0.35">
      <c r="B174" s="865"/>
      <c r="C174" s="842"/>
      <c r="D174" s="873"/>
      <c r="E174" s="6" t="s">
        <v>142</v>
      </c>
      <c r="F174" s="360" t="s">
        <v>421</v>
      </c>
      <c r="G174" s="162"/>
      <c r="H174" s="458"/>
      <c r="I174" s="162"/>
      <c r="J174" s="611"/>
      <c r="K174" s="611"/>
      <c r="L174" s="611"/>
      <c r="M174" s="611"/>
      <c r="N174" s="144" t="s">
        <v>195</v>
      </c>
      <c r="O174" s="392"/>
      <c r="P174" s="383">
        <f t="shared" si="44"/>
        <v>0</v>
      </c>
      <c r="Q174" s="428"/>
      <c r="R174" s="383">
        <f t="shared" si="45"/>
        <v>0</v>
      </c>
      <c r="S174" s="383">
        <f t="shared" si="46"/>
        <v>0</v>
      </c>
      <c r="T174" s="218"/>
    </row>
    <row r="175" spans="2:20" s="10" customFormat="1" x14ac:dyDescent="0.35">
      <c r="B175" s="865"/>
      <c r="C175" s="842"/>
      <c r="D175" s="873"/>
      <c r="E175" s="6" t="s">
        <v>143</v>
      </c>
      <c r="F175" s="360" t="s">
        <v>433</v>
      </c>
      <c r="G175" s="162"/>
      <c r="H175" s="458"/>
      <c r="I175" s="162"/>
      <c r="J175" s="611"/>
      <c r="K175" s="611"/>
      <c r="L175" s="611"/>
      <c r="M175" s="611"/>
      <c r="N175" s="144" t="s">
        <v>195</v>
      </c>
      <c r="O175" s="392"/>
      <c r="P175" s="383">
        <f t="shared" si="44"/>
        <v>0</v>
      </c>
      <c r="Q175" s="428"/>
      <c r="R175" s="383">
        <f t="shared" si="45"/>
        <v>0</v>
      </c>
      <c r="S175" s="383">
        <f t="shared" si="46"/>
        <v>0</v>
      </c>
      <c r="T175" s="218"/>
    </row>
    <row r="176" spans="2:20" s="10" customFormat="1" x14ac:dyDescent="0.35">
      <c r="B176" s="865"/>
      <c r="C176" s="842"/>
      <c r="D176" s="873"/>
      <c r="E176" s="6" t="s">
        <v>147</v>
      </c>
      <c r="F176" s="360" t="s">
        <v>434</v>
      </c>
      <c r="G176" s="162"/>
      <c r="H176" s="458"/>
      <c r="I176" s="162"/>
      <c r="J176" s="611"/>
      <c r="K176" s="611"/>
      <c r="L176" s="611"/>
      <c r="M176" s="611"/>
      <c r="N176" s="144" t="s">
        <v>195</v>
      </c>
      <c r="O176" s="392"/>
      <c r="P176" s="383">
        <f t="shared" si="44"/>
        <v>0</v>
      </c>
      <c r="Q176" s="428"/>
      <c r="R176" s="383">
        <f t="shared" si="45"/>
        <v>0</v>
      </c>
      <c r="S176" s="383">
        <f t="shared" si="46"/>
        <v>0</v>
      </c>
      <c r="T176" s="218"/>
    </row>
    <row r="177" spans="2:20" s="10" customFormat="1" x14ac:dyDescent="0.35">
      <c r="B177" s="865"/>
      <c r="C177" s="842"/>
      <c r="D177" s="873"/>
      <c r="E177" s="6" t="s">
        <v>148</v>
      </c>
      <c r="F177" s="360" t="s">
        <v>435</v>
      </c>
      <c r="G177" s="162"/>
      <c r="H177" s="458"/>
      <c r="I177" s="162"/>
      <c r="J177" s="611"/>
      <c r="K177" s="611"/>
      <c r="L177" s="611"/>
      <c r="M177" s="611"/>
      <c r="N177" s="144" t="s">
        <v>195</v>
      </c>
      <c r="O177" s="392"/>
      <c r="P177" s="383">
        <f t="shared" si="44"/>
        <v>0</v>
      </c>
      <c r="Q177" s="428"/>
      <c r="R177" s="383">
        <f t="shared" si="45"/>
        <v>0</v>
      </c>
      <c r="S177" s="383">
        <f t="shared" si="46"/>
        <v>0</v>
      </c>
      <c r="T177" s="218"/>
    </row>
    <row r="178" spans="2:20" s="10" customFormat="1" x14ac:dyDescent="0.35">
      <c r="B178" s="865"/>
      <c r="C178" s="842"/>
      <c r="D178" s="873"/>
      <c r="E178" s="6" t="s">
        <v>146</v>
      </c>
      <c r="F178" s="360" t="s">
        <v>436</v>
      </c>
      <c r="G178" s="162"/>
      <c r="H178" s="458"/>
      <c r="I178" s="162"/>
      <c r="J178" s="611"/>
      <c r="K178" s="611"/>
      <c r="L178" s="611"/>
      <c r="M178" s="611"/>
      <c r="N178" s="144" t="s">
        <v>195</v>
      </c>
      <c r="O178" s="392"/>
      <c r="P178" s="383">
        <f t="shared" si="44"/>
        <v>0</v>
      </c>
      <c r="Q178" s="428"/>
      <c r="R178" s="383">
        <f t="shared" si="45"/>
        <v>0</v>
      </c>
      <c r="S178" s="383">
        <f t="shared" si="46"/>
        <v>0</v>
      </c>
      <c r="T178" s="218"/>
    </row>
    <row r="179" spans="2:20" s="10" customFormat="1" x14ac:dyDescent="0.35">
      <c r="B179" s="865"/>
      <c r="C179" s="842"/>
      <c r="D179" s="873"/>
      <c r="E179" s="6" t="s">
        <v>149</v>
      </c>
      <c r="F179" s="360" t="s">
        <v>392</v>
      </c>
      <c r="G179" s="162"/>
      <c r="H179" s="458"/>
      <c r="I179" s="162"/>
      <c r="J179" s="611"/>
      <c r="K179" s="611"/>
      <c r="L179" s="611"/>
      <c r="M179" s="611"/>
      <c r="N179" s="144" t="s">
        <v>195</v>
      </c>
      <c r="O179" s="392"/>
      <c r="P179" s="383">
        <f t="shared" si="44"/>
        <v>0</v>
      </c>
      <c r="Q179" s="428"/>
      <c r="R179" s="383">
        <f t="shared" si="45"/>
        <v>0</v>
      </c>
      <c r="S179" s="383">
        <f t="shared" si="46"/>
        <v>0</v>
      </c>
      <c r="T179" s="218"/>
    </row>
    <row r="180" spans="2:20" s="10" customFormat="1" x14ac:dyDescent="0.35">
      <c r="B180" s="865"/>
      <c r="C180" s="842"/>
      <c r="D180" s="873"/>
      <c r="E180" s="6" t="s">
        <v>135</v>
      </c>
      <c r="F180" s="360" t="s">
        <v>393</v>
      </c>
      <c r="G180" s="162"/>
      <c r="H180" s="458"/>
      <c r="I180" s="162"/>
      <c r="J180" s="611"/>
      <c r="K180" s="611"/>
      <c r="L180" s="611"/>
      <c r="M180" s="611"/>
      <c r="N180" s="144" t="s">
        <v>195</v>
      </c>
      <c r="O180" s="392"/>
      <c r="P180" s="383">
        <f t="shared" si="44"/>
        <v>0</v>
      </c>
      <c r="Q180" s="428"/>
      <c r="R180" s="383">
        <f t="shared" si="45"/>
        <v>0</v>
      </c>
      <c r="S180" s="383">
        <f t="shared" si="46"/>
        <v>0</v>
      </c>
      <c r="T180" s="218"/>
    </row>
    <row r="181" spans="2:20" s="10" customFormat="1" x14ac:dyDescent="0.35">
      <c r="B181" s="865"/>
      <c r="C181" s="842"/>
      <c r="D181" s="873"/>
      <c r="E181" s="6" t="s">
        <v>134</v>
      </c>
      <c r="F181" s="360" t="s">
        <v>394</v>
      </c>
      <c r="G181" s="162"/>
      <c r="H181" s="458"/>
      <c r="I181" s="162"/>
      <c r="J181" s="611"/>
      <c r="K181" s="611"/>
      <c r="L181" s="611"/>
      <c r="M181" s="611"/>
      <c r="N181" s="144" t="s">
        <v>195</v>
      </c>
      <c r="O181" s="392"/>
      <c r="P181" s="383">
        <f t="shared" si="44"/>
        <v>0</v>
      </c>
      <c r="Q181" s="428"/>
      <c r="R181" s="383">
        <f t="shared" si="45"/>
        <v>0</v>
      </c>
      <c r="S181" s="383">
        <f t="shared" si="46"/>
        <v>0</v>
      </c>
      <c r="T181" s="218"/>
    </row>
    <row r="182" spans="2:20" s="10" customFormat="1" x14ac:dyDescent="0.35">
      <c r="B182" s="865"/>
      <c r="C182" s="842"/>
      <c r="D182" s="873"/>
      <c r="E182" s="31" t="s">
        <v>136</v>
      </c>
      <c r="F182" s="363" t="s">
        <v>395</v>
      </c>
      <c r="G182" s="163"/>
      <c r="H182" s="461"/>
      <c r="I182" s="163"/>
      <c r="J182" s="614"/>
      <c r="K182" s="614"/>
      <c r="L182" s="614"/>
      <c r="M182" s="614"/>
      <c r="N182" s="145" t="s">
        <v>195</v>
      </c>
      <c r="O182" s="395"/>
      <c r="P182" s="386">
        <f t="shared" si="44"/>
        <v>0</v>
      </c>
      <c r="Q182" s="430"/>
      <c r="R182" s="386">
        <f t="shared" si="45"/>
        <v>0</v>
      </c>
      <c r="S182" s="386">
        <f t="shared" si="46"/>
        <v>0</v>
      </c>
      <c r="T182" s="218"/>
    </row>
    <row r="183" spans="2:20" s="10" customFormat="1" x14ac:dyDescent="0.35">
      <c r="B183" s="865"/>
      <c r="C183" s="842"/>
      <c r="D183" s="873"/>
      <c r="E183" s="210" t="s">
        <v>138</v>
      </c>
      <c r="F183" s="364"/>
      <c r="G183" s="162"/>
      <c r="H183" s="458"/>
      <c r="I183" s="162"/>
      <c r="J183" s="611"/>
      <c r="K183" s="611"/>
      <c r="L183" s="611"/>
      <c r="M183" s="611"/>
      <c r="N183" s="400"/>
      <c r="O183" s="396"/>
      <c r="P183" s="383">
        <f t="shared" si="28"/>
        <v>0</v>
      </c>
      <c r="Q183" s="431"/>
      <c r="R183" s="383">
        <f t="shared" si="29"/>
        <v>0</v>
      </c>
      <c r="S183" s="383">
        <f t="shared" si="30"/>
        <v>0</v>
      </c>
      <c r="T183" s="218"/>
    </row>
    <row r="184" spans="2:20" s="10" customFormat="1" ht="15" thickBot="1" x14ac:dyDescent="0.4">
      <c r="B184" s="865"/>
      <c r="C184" s="843"/>
      <c r="D184" s="874"/>
      <c r="E184" s="220"/>
      <c r="F184" s="83"/>
      <c r="G184" s="349"/>
      <c r="H184" s="462"/>
      <c r="I184" s="349"/>
      <c r="J184" s="615"/>
      <c r="K184" s="615"/>
      <c r="L184" s="615"/>
      <c r="M184" s="615"/>
      <c r="N184" s="401"/>
      <c r="O184" s="397"/>
      <c r="P184" s="384">
        <f t="shared" si="28"/>
        <v>0</v>
      </c>
      <c r="Q184" s="432"/>
      <c r="R184" s="384">
        <f t="shared" si="29"/>
        <v>0</v>
      </c>
      <c r="S184" s="384">
        <f t="shared" si="30"/>
        <v>0</v>
      </c>
    </row>
    <row r="185" spans="2:20" x14ac:dyDescent="0.35">
      <c r="B185" s="865"/>
      <c r="C185" s="841" t="s">
        <v>51</v>
      </c>
      <c r="D185" s="869" t="s">
        <v>51</v>
      </c>
      <c r="E185" s="9" t="s">
        <v>53</v>
      </c>
      <c r="F185" s="358" t="s">
        <v>405</v>
      </c>
      <c r="G185" s="159"/>
      <c r="H185" s="455"/>
      <c r="I185" s="159"/>
      <c r="J185" s="616"/>
      <c r="K185" s="616"/>
      <c r="L185" s="616"/>
      <c r="M185" s="616"/>
      <c r="N185" s="102" t="s">
        <v>181</v>
      </c>
      <c r="O185" s="388"/>
      <c r="P185" s="379">
        <f t="shared" si="28"/>
        <v>0</v>
      </c>
      <c r="Q185" s="423"/>
      <c r="R185" s="379">
        <f t="shared" si="29"/>
        <v>0</v>
      </c>
      <c r="S185" s="379">
        <f t="shared" si="30"/>
        <v>0</v>
      </c>
    </row>
    <row r="186" spans="2:20" x14ac:dyDescent="0.35">
      <c r="B186" s="865"/>
      <c r="C186" s="842"/>
      <c r="D186" s="870"/>
      <c r="E186" s="9" t="s">
        <v>54</v>
      </c>
      <c r="F186" s="358" t="s">
        <v>409</v>
      </c>
      <c r="G186" s="159"/>
      <c r="H186" s="455"/>
      <c r="I186" s="159"/>
      <c r="J186" s="616"/>
      <c r="K186" s="616"/>
      <c r="L186" s="616"/>
      <c r="M186" s="616"/>
      <c r="N186" s="102" t="s">
        <v>181</v>
      </c>
      <c r="O186" s="388"/>
      <c r="P186" s="378">
        <f t="shared" si="28"/>
        <v>0</v>
      </c>
      <c r="Q186" s="423"/>
      <c r="R186" s="378">
        <f t="shared" si="29"/>
        <v>0</v>
      </c>
      <c r="S186" s="378">
        <f t="shared" si="30"/>
        <v>0</v>
      </c>
    </row>
    <row r="187" spans="2:20" x14ac:dyDescent="0.35">
      <c r="B187" s="865"/>
      <c r="C187" s="842"/>
      <c r="D187" s="870"/>
      <c r="E187" s="9" t="s">
        <v>52</v>
      </c>
      <c r="F187" s="358" t="s">
        <v>407</v>
      </c>
      <c r="G187" s="159"/>
      <c r="H187" s="455"/>
      <c r="I187" s="159"/>
      <c r="J187" s="616"/>
      <c r="K187" s="616"/>
      <c r="L187" s="616"/>
      <c r="M187" s="616"/>
      <c r="N187" s="102" t="s">
        <v>181</v>
      </c>
      <c r="O187" s="388"/>
      <c r="P187" s="378">
        <f t="shared" si="28"/>
        <v>0</v>
      </c>
      <c r="Q187" s="423"/>
      <c r="R187" s="378">
        <f t="shared" si="29"/>
        <v>0</v>
      </c>
      <c r="S187" s="378">
        <f t="shared" si="30"/>
        <v>0</v>
      </c>
    </row>
    <row r="188" spans="2:20" ht="15" thickBot="1" x14ac:dyDescent="0.4">
      <c r="B188" s="865"/>
      <c r="C188" s="842"/>
      <c r="D188" s="870"/>
      <c r="E188" s="373" t="s">
        <v>55</v>
      </c>
      <c r="F188" s="365" t="s">
        <v>413</v>
      </c>
      <c r="G188" s="346"/>
      <c r="H188" s="463"/>
      <c r="I188" s="346"/>
      <c r="J188" s="617"/>
      <c r="K188" s="617"/>
      <c r="L188" s="617"/>
      <c r="M188" s="617"/>
      <c r="N188" s="347" t="s">
        <v>181</v>
      </c>
      <c r="O188" s="398"/>
      <c r="P188" s="381">
        <f t="shared" si="28"/>
        <v>0</v>
      </c>
      <c r="Q188" s="433"/>
      <c r="R188" s="381">
        <f t="shared" si="29"/>
        <v>0</v>
      </c>
      <c r="S188" s="381">
        <f t="shared" si="30"/>
        <v>0</v>
      </c>
    </row>
    <row r="189" spans="2:20" x14ac:dyDescent="0.35">
      <c r="B189" s="865"/>
      <c r="C189" s="842"/>
      <c r="D189" s="870"/>
      <c r="E189" s="172" t="s">
        <v>53</v>
      </c>
      <c r="F189" s="358" t="s">
        <v>406</v>
      </c>
      <c r="G189" s="159"/>
      <c r="H189" s="455"/>
      <c r="I189" s="159"/>
      <c r="J189" s="616"/>
      <c r="K189" s="616"/>
      <c r="L189" s="616"/>
      <c r="M189" s="616"/>
      <c r="N189" s="102" t="s">
        <v>207</v>
      </c>
      <c r="O189" s="388"/>
      <c r="P189" s="379">
        <f t="shared" si="28"/>
        <v>0</v>
      </c>
      <c r="Q189" s="423"/>
      <c r="R189" s="379">
        <f t="shared" si="29"/>
        <v>0</v>
      </c>
      <c r="S189" s="379">
        <f t="shared" si="30"/>
        <v>0</v>
      </c>
    </row>
    <row r="190" spans="2:20" x14ac:dyDescent="0.35">
      <c r="B190" s="865"/>
      <c r="C190" s="842"/>
      <c r="D190" s="870"/>
      <c r="E190" s="172" t="s">
        <v>54</v>
      </c>
      <c r="F190" s="358" t="s">
        <v>410</v>
      </c>
      <c r="G190" s="159"/>
      <c r="H190" s="455"/>
      <c r="I190" s="159"/>
      <c r="J190" s="616"/>
      <c r="K190" s="616"/>
      <c r="L190" s="616"/>
      <c r="M190" s="616"/>
      <c r="N190" s="102" t="s">
        <v>207</v>
      </c>
      <c r="O190" s="388"/>
      <c r="P190" s="378">
        <f t="shared" si="28"/>
        <v>0</v>
      </c>
      <c r="Q190" s="423"/>
      <c r="R190" s="378">
        <f t="shared" si="29"/>
        <v>0</v>
      </c>
      <c r="S190" s="378">
        <f t="shared" si="30"/>
        <v>0</v>
      </c>
    </row>
    <row r="191" spans="2:20" x14ac:dyDescent="0.35">
      <c r="B191" s="865"/>
      <c r="C191" s="842"/>
      <c r="D191" s="870"/>
      <c r="E191" s="172" t="s">
        <v>52</v>
      </c>
      <c r="F191" s="358" t="s">
        <v>411</v>
      </c>
      <c r="G191" s="159"/>
      <c r="H191" s="455"/>
      <c r="I191" s="159"/>
      <c r="J191" s="616"/>
      <c r="K191" s="616"/>
      <c r="L191" s="616"/>
      <c r="M191" s="616"/>
      <c r="N191" s="102" t="s">
        <v>207</v>
      </c>
      <c r="O191" s="388"/>
      <c r="P191" s="378">
        <f t="shared" si="28"/>
        <v>0</v>
      </c>
      <c r="Q191" s="423"/>
      <c r="R191" s="378">
        <f t="shared" si="29"/>
        <v>0</v>
      </c>
      <c r="S191" s="378">
        <f t="shared" si="30"/>
        <v>0</v>
      </c>
    </row>
    <row r="192" spans="2:20" ht="15" thickBot="1" x14ac:dyDescent="0.4">
      <c r="B192" s="865"/>
      <c r="C192" s="842"/>
      <c r="D192" s="870"/>
      <c r="E192" s="172" t="s">
        <v>55</v>
      </c>
      <c r="F192" s="358" t="s">
        <v>412</v>
      </c>
      <c r="G192" s="159"/>
      <c r="H192" s="455"/>
      <c r="I192" s="159"/>
      <c r="J192" s="616"/>
      <c r="K192" s="616"/>
      <c r="L192" s="616"/>
      <c r="M192" s="616"/>
      <c r="N192" s="102" t="s">
        <v>207</v>
      </c>
      <c r="O192" s="388"/>
      <c r="P192" s="378">
        <f t="shared" si="28"/>
        <v>0</v>
      </c>
      <c r="Q192" s="423"/>
      <c r="R192" s="378">
        <f t="shared" si="29"/>
        <v>0</v>
      </c>
      <c r="S192" s="378">
        <f t="shared" si="30"/>
        <v>0</v>
      </c>
    </row>
    <row r="193" spans="2:20" x14ac:dyDescent="0.35">
      <c r="B193" s="865"/>
      <c r="C193" s="842"/>
      <c r="D193" s="870"/>
      <c r="E193" s="171" t="s">
        <v>53</v>
      </c>
      <c r="F193" s="358" t="s">
        <v>414</v>
      </c>
      <c r="G193" s="166"/>
      <c r="H193" s="454"/>
      <c r="I193" s="166"/>
      <c r="J193" s="618"/>
      <c r="K193" s="618"/>
      <c r="L193" s="618"/>
      <c r="M193" s="618"/>
      <c r="N193" s="140" t="s">
        <v>195</v>
      </c>
      <c r="O193" s="389"/>
      <c r="P193" s="377">
        <f t="shared" ref="P193:P196" si="47">O193*1.2</f>
        <v>0</v>
      </c>
      <c r="Q193" s="422"/>
      <c r="R193" s="377">
        <f t="shared" ref="R193:R196" si="48">O193-(O193*Q193)</f>
        <v>0</v>
      </c>
      <c r="S193" s="377">
        <f t="shared" ref="S193:S196" si="49">R193*1.2</f>
        <v>0</v>
      </c>
    </row>
    <row r="194" spans="2:20" x14ac:dyDescent="0.35">
      <c r="B194" s="865"/>
      <c r="C194" s="842"/>
      <c r="D194" s="870"/>
      <c r="E194" s="172" t="s">
        <v>54</v>
      </c>
      <c r="F194" s="358" t="s">
        <v>415</v>
      </c>
      <c r="G194" s="159"/>
      <c r="H194" s="455"/>
      <c r="I194" s="159"/>
      <c r="J194" s="616"/>
      <c r="K194" s="616"/>
      <c r="L194" s="616"/>
      <c r="M194" s="616"/>
      <c r="N194" s="102" t="s">
        <v>195</v>
      </c>
      <c r="O194" s="388"/>
      <c r="P194" s="378">
        <f t="shared" si="47"/>
        <v>0</v>
      </c>
      <c r="Q194" s="423"/>
      <c r="R194" s="378">
        <f t="shared" si="48"/>
        <v>0</v>
      </c>
      <c r="S194" s="378">
        <f t="shared" si="49"/>
        <v>0</v>
      </c>
    </row>
    <row r="195" spans="2:20" x14ac:dyDescent="0.35">
      <c r="B195" s="865"/>
      <c r="C195" s="842"/>
      <c r="D195" s="870"/>
      <c r="E195" s="172" t="s">
        <v>52</v>
      </c>
      <c r="F195" s="358" t="s">
        <v>416</v>
      </c>
      <c r="G195" s="159"/>
      <c r="H195" s="455"/>
      <c r="I195" s="159"/>
      <c r="J195" s="616"/>
      <c r="K195" s="616"/>
      <c r="L195" s="616"/>
      <c r="M195" s="616"/>
      <c r="N195" s="102" t="s">
        <v>195</v>
      </c>
      <c r="O195" s="388"/>
      <c r="P195" s="378">
        <f t="shared" si="47"/>
        <v>0</v>
      </c>
      <c r="Q195" s="423"/>
      <c r="R195" s="378">
        <f t="shared" si="48"/>
        <v>0</v>
      </c>
      <c r="S195" s="378">
        <f t="shared" si="49"/>
        <v>0</v>
      </c>
    </row>
    <row r="196" spans="2:20" ht="15" thickBot="1" x14ac:dyDescent="0.4">
      <c r="B196" s="865"/>
      <c r="C196" s="842"/>
      <c r="D196" s="870"/>
      <c r="E196" s="221" t="s">
        <v>55</v>
      </c>
      <c r="F196" s="358" t="s">
        <v>417</v>
      </c>
      <c r="G196" s="167"/>
      <c r="H196" s="464"/>
      <c r="I196" s="167"/>
      <c r="J196" s="619"/>
      <c r="K196" s="619"/>
      <c r="L196" s="619"/>
      <c r="M196" s="619"/>
      <c r="N196" s="148" t="s">
        <v>195</v>
      </c>
      <c r="O196" s="399"/>
      <c r="P196" s="380">
        <f t="shared" si="47"/>
        <v>0</v>
      </c>
      <c r="Q196" s="434"/>
      <c r="R196" s="380">
        <f t="shared" si="48"/>
        <v>0</v>
      </c>
      <c r="S196" s="380">
        <f t="shared" si="49"/>
        <v>0</v>
      </c>
    </row>
    <row r="197" spans="2:20" x14ac:dyDescent="0.35">
      <c r="B197" s="865"/>
      <c r="C197" s="842"/>
      <c r="D197" s="870"/>
      <c r="E197" s="170" t="s">
        <v>52</v>
      </c>
      <c r="F197" s="357" t="s">
        <v>408</v>
      </c>
      <c r="G197" s="166"/>
      <c r="H197" s="454"/>
      <c r="I197" s="166"/>
      <c r="J197" s="618"/>
      <c r="K197" s="618"/>
      <c r="L197" s="618"/>
      <c r="M197" s="618"/>
      <c r="N197" s="140" t="s">
        <v>206</v>
      </c>
      <c r="O197" s="389"/>
      <c r="P197" s="377">
        <f t="shared" ref="P197:P198" si="50">O197*1.2</f>
        <v>0</v>
      </c>
      <c r="Q197" s="422"/>
      <c r="R197" s="377">
        <f t="shared" ref="R197:R198" si="51">O197-(O197*Q197)</f>
        <v>0</v>
      </c>
      <c r="S197" s="377">
        <f t="shared" ref="S197:S198" si="52">R197*1.2</f>
        <v>0</v>
      </c>
    </row>
    <row r="198" spans="2:20" x14ac:dyDescent="0.35">
      <c r="B198" s="865"/>
      <c r="C198" s="842"/>
      <c r="D198" s="870"/>
      <c r="E198" s="374" t="s">
        <v>218</v>
      </c>
      <c r="F198" s="366" t="s">
        <v>418</v>
      </c>
      <c r="G198" s="167"/>
      <c r="H198" s="464"/>
      <c r="I198" s="167"/>
      <c r="J198" s="619"/>
      <c r="K198" s="619"/>
      <c r="L198" s="619"/>
      <c r="M198" s="619"/>
      <c r="N198" s="148" t="s">
        <v>206</v>
      </c>
      <c r="O198" s="399"/>
      <c r="P198" s="380">
        <f t="shared" si="50"/>
        <v>0</v>
      </c>
      <c r="Q198" s="434"/>
      <c r="R198" s="380">
        <f t="shared" si="51"/>
        <v>0</v>
      </c>
      <c r="S198" s="380">
        <f t="shared" si="52"/>
        <v>0</v>
      </c>
    </row>
    <row r="199" spans="2:20" x14ac:dyDescent="0.35">
      <c r="B199" s="865"/>
      <c r="C199" s="842"/>
      <c r="D199" s="870"/>
      <c r="E199" s="82" t="s">
        <v>138</v>
      </c>
      <c r="F199" s="367"/>
      <c r="G199" s="160"/>
      <c r="H199" s="456"/>
      <c r="I199" s="160"/>
      <c r="J199" s="620"/>
      <c r="K199" s="620"/>
      <c r="L199" s="620"/>
      <c r="M199" s="620"/>
      <c r="N199" s="93"/>
      <c r="O199" s="387"/>
      <c r="P199" s="378">
        <f t="shared" si="28"/>
        <v>0</v>
      </c>
      <c r="Q199" s="424"/>
      <c r="R199" s="378">
        <f t="shared" si="29"/>
        <v>0</v>
      </c>
      <c r="S199" s="378">
        <f t="shared" si="30"/>
        <v>0</v>
      </c>
    </row>
    <row r="200" spans="2:20" ht="15" thickBot="1" x14ac:dyDescent="0.4">
      <c r="B200" s="865"/>
      <c r="C200" s="842"/>
      <c r="D200" s="871"/>
      <c r="E200" s="375"/>
      <c r="F200" s="369"/>
      <c r="G200" s="131"/>
      <c r="H200" s="447"/>
      <c r="I200" s="131"/>
      <c r="J200" s="621"/>
      <c r="K200" s="621"/>
      <c r="L200" s="621"/>
      <c r="M200" s="621"/>
      <c r="N200" s="402"/>
      <c r="O200" s="390"/>
      <c r="P200" s="380">
        <f t="shared" si="28"/>
        <v>0</v>
      </c>
      <c r="Q200" s="425"/>
      <c r="R200" s="380">
        <f t="shared" si="29"/>
        <v>0</v>
      </c>
      <c r="S200" s="380">
        <f t="shared" si="30"/>
        <v>0</v>
      </c>
    </row>
    <row r="201" spans="2:20" ht="14.5" customHeight="1" x14ac:dyDescent="0.35">
      <c r="B201" s="865"/>
      <c r="C201" s="858" t="s">
        <v>30</v>
      </c>
      <c r="D201" s="855" t="s">
        <v>30</v>
      </c>
      <c r="E201" s="32" t="s">
        <v>487</v>
      </c>
      <c r="F201" s="357" t="s">
        <v>495</v>
      </c>
      <c r="G201" s="166"/>
      <c r="H201" s="454"/>
      <c r="I201" s="608"/>
      <c r="J201" s="608"/>
      <c r="K201" s="608"/>
      <c r="L201" s="608"/>
      <c r="M201" s="608"/>
      <c r="N201" s="403" t="s">
        <v>31</v>
      </c>
      <c r="O201" s="389"/>
      <c r="P201" s="377">
        <f t="shared" si="28"/>
        <v>0</v>
      </c>
      <c r="Q201" s="422"/>
      <c r="R201" s="377">
        <f t="shared" si="29"/>
        <v>0</v>
      </c>
      <c r="S201" s="377">
        <f t="shared" si="30"/>
        <v>0</v>
      </c>
    </row>
    <row r="202" spans="2:20" ht="14.5" customHeight="1" x14ac:dyDescent="0.35">
      <c r="B202" s="865"/>
      <c r="C202" s="859"/>
      <c r="D202" s="856"/>
      <c r="E202" s="9" t="s">
        <v>490</v>
      </c>
      <c r="F202" s="358" t="s">
        <v>496</v>
      </c>
      <c r="G202" s="160"/>
      <c r="H202" s="456"/>
      <c r="I202" s="160"/>
      <c r="J202" s="160"/>
      <c r="K202" s="160"/>
      <c r="L202" s="160"/>
      <c r="M202" s="160"/>
      <c r="N202" s="116" t="s">
        <v>31</v>
      </c>
      <c r="O202" s="388"/>
      <c r="P202" s="378">
        <f t="shared" si="28"/>
        <v>0</v>
      </c>
      <c r="Q202" s="423"/>
      <c r="R202" s="378">
        <f t="shared" si="29"/>
        <v>0</v>
      </c>
      <c r="S202" s="378">
        <f t="shared" si="30"/>
        <v>0</v>
      </c>
    </row>
    <row r="203" spans="2:20" x14ac:dyDescent="0.35">
      <c r="B203" s="865"/>
      <c r="C203" s="859"/>
      <c r="D203" s="856"/>
      <c r="E203" s="9" t="s">
        <v>491</v>
      </c>
      <c r="F203" s="358" t="s">
        <v>497</v>
      </c>
      <c r="G203" s="160"/>
      <c r="H203" s="456"/>
      <c r="I203" s="160"/>
      <c r="J203" s="160"/>
      <c r="K203" s="160"/>
      <c r="L203" s="160"/>
      <c r="M203" s="160"/>
      <c r="N203" s="116" t="s">
        <v>31</v>
      </c>
      <c r="O203" s="388"/>
      <c r="P203" s="378">
        <f t="shared" si="28"/>
        <v>0</v>
      </c>
      <c r="Q203" s="423"/>
      <c r="R203" s="378">
        <f t="shared" si="29"/>
        <v>0</v>
      </c>
      <c r="S203" s="378">
        <f t="shared" si="30"/>
        <v>0</v>
      </c>
    </row>
    <row r="204" spans="2:20" x14ac:dyDescent="0.35">
      <c r="B204" s="865"/>
      <c r="C204" s="859"/>
      <c r="D204" s="856"/>
      <c r="E204" s="118" t="s">
        <v>492</v>
      </c>
      <c r="F204" s="345" t="s">
        <v>498</v>
      </c>
      <c r="G204" s="168"/>
      <c r="H204" s="465"/>
      <c r="I204" s="167"/>
      <c r="J204" s="167"/>
      <c r="K204" s="167"/>
      <c r="L204" s="167"/>
      <c r="M204" s="167"/>
      <c r="N204" s="148" t="s">
        <v>31</v>
      </c>
      <c r="O204" s="399"/>
      <c r="P204" s="380">
        <f t="shared" si="28"/>
        <v>0</v>
      </c>
      <c r="Q204" s="434"/>
      <c r="R204" s="380">
        <f t="shared" si="29"/>
        <v>0</v>
      </c>
      <c r="S204" s="380">
        <f t="shared" si="30"/>
        <v>0</v>
      </c>
      <c r="T204" s="211"/>
    </row>
    <row r="205" spans="2:20" ht="15" thickBot="1" x14ac:dyDescent="0.4">
      <c r="B205" s="865"/>
      <c r="C205" s="859"/>
      <c r="D205" s="856"/>
      <c r="E205" s="16" t="s">
        <v>608</v>
      </c>
      <c r="F205" s="368" t="s">
        <v>499</v>
      </c>
      <c r="G205" s="169"/>
      <c r="H205" s="466"/>
      <c r="I205" s="169"/>
      <c r="J205" s="169"/>
      <c r="K205" s="169"/>
      <c r="L205" s="169"/>
      <c r="M205" s="169"/>
      <c r="N205" s="117" t="s">
        <v>31</v>
      </c>
      <c r="O205" s="391"/>
      <c r="P205" s="381">
        <f t="shared" si="28"/>
        <v>0</v>
      </c>
      <c r="Q205" s="436"/>
      <c r="R205" s="381">
        <f t="shared" si="29"/>
        <v>0</v>
      </c>
      <c r="S205" s="381">
        <f>R205*1.2</f>
        <v>0</v>
      </c>
      <c r="T205" s="211"/>
    </row>
    <row r="206" spans="2:20" x14ac:dyDescent="0.35">
      <c r="B206" s="865"/>
      <c r="C206" s="859"/>
      <c r="D206" s="856"/>
      <c r="E206" s="7" t="s">
        <v>488</v>
      </c>
      <c r="F206" s="358" t="s">
        <v>500</v>
      </c>
      <c r="G206" s="159"/>
      <c r="H206" s="455"/>
      <c r="I206" s="167"/>
      <c r="J206" s="167"/>
      <c r="K206" s="167"/>
      <c r="L206" s="167"/>
      <c r="M206" s="167"/>
      <c r="N206" s="148" t="s">
        <v>31</v>
      </c>
      <c r="O206" s="388"/>
      <c r="P206" s="379">
        <f t="shared" si="28"/>
        <v>0</v>
      </c>
      <c r="Q206" s="423"/>
      <c r="R206" s="379">
        <f t="shared" si="29"/>
        <v>0</v>
      </c>
      <c r="S206" s="419">
        <f t="shared" si="30"/>
        <v>0</v>
      </c>
      <c r="T206" s="211"/>
    </row>
    <row r="207" spans="2:20" x14ac:dyDescent="0.35">
      <c r="B207" s="865"/>
      <c r="C207" s="859"/>
      <c r="D207" s="856"/>
      <c r="E207" s="6" t="s">
        <v>493</v>
      </c>
      <c r="F207" s="359" t="s">
        <v>501</v>
      </c>
      <c r="G207" s="160"/>
      <c r="H207" s="456"/>
      <c r="I207" s="160"/>
      <c r="J207" s="160"/>
      <c r="K207" s="160"/>
      <c r="L207" s="160"/>
      <c r="M207" s="160"/>
      <c r="N207" s="116" t="s">
        <v>31</v>
      </c>
      <c r="O207" s="387"/>
      <c r="P207" s="378">
        <f t="shared" si="28"/>
        <v>0</v>
      </c>
      <c r="Q207" s="424"/>
      <c r="R207" s="378">
        <f t="shared" si="29"/>
        <v>0</v>
      </c>
      <c r="S207" s="378">
        <f>R207*1.2</f>
        <v>0</v>
      </c>
      <c r="T207" s="211"/>
    </row>
    <row r="208" spans="2:20" x14ac:dyDescent="0.35">
      <c r="B208" s="865"/>
      <c r="C208" s="859"/>
      <c r="D208" s="856"/>
      <c r="E208" s="6" t="s">
        <v>494</v>
      </c>
      <c r="F208" s="359" t="s">
        <v>502</v>
      </c>
      <c r="G208" s="160"/>
      <c r="H208" s="456"/>
      <c r="I208" s="160"/>
      <c r="J208" s="160"/>
      <c r="K208" s="160"/>
      <c r="L208" s="160"/>
      <c r="M208" s="160"/>
      <c r="N208" s="116" t="s">
        <v>31</v>
      </c>
      <c r="O208" s="387"/>
      <c r="P208" s="378">
        <f t="shared" si="28"/>
        <v>0</v>
      </c>
      <c r="Q208" s="424"/>
      <c r="R208" s="378">
        <f t="shared" si="29"/>
        <v>0</v>
      </c>
      <c r="S208" s="378">
        <f t="shared" ref="S208:S218" si="53">R208*1.2</f>
        <v>0</v>
      </c>
      <c r="T208" s="211"/>
    </row>
    <row r="209" spans="2:20" x14ac:dyDescent="0.35">
      <c r="B209" s="865"/>
      <c r="C209" s="859"/>
      <c r="D209" s="856"/>
      <c r="E209" s="6" t="s">
        <v>489</v>
      </c>
      <c r="F209" s="359" t="s">
        <v>503</v>
      </c>
      <c r="G209" s="160"/>
      <c r="H209" s="456"/>
      <c r="I209" s="159"/>
      <c r="J209" s="159"/>
      <c r="K209" s="159"/>
      <c r="L209" s="159"/>
      <c r="M209" s="159"/>
      <c r="N209" s="102" t="s">
        <v>31</v>
      </c>
      <c r="O209" s="387"/>
      <c r="P209" s="378">
        <f t="shared" si="28"/>
        <v>0</v>
      </c>
      <c r="Q209" s="424"/>
      <c r="R209" s="378">
        <f t="shared" si="29"/>
        <v>0</v>
      </c>
      <c r="S209" s="378">
        <f t="shared" si="53"/>
        <v>0</v>
      </c>
      <c r="T209" s="211"/>
    </row>
    <row r="210" spans="2:20" ht="15" thickBot="1" x14ac:dyDescent="0.4">
      <c r="B210" s="865"/>
      <c r="C210" s="859"/>
      <c r="D210" s="856"/>
      <c r="E210" s="16" t="s">
        <v>605</v>
      </c>
      <c r="F210" s="368" t="s">
        <v>609</v>
      </c>
      <c r="G210" s="169"/>
      <c r="H210" s="466"/>
      <c r="I210" s="169"/>
      <c r="J210" s="169"/>
      <c r="K210" s="169"/>
      <c r="L210" s="169"/>
      <c r="M210" s="169"/>
      <c r="N210" s="117" t="s">
        <v>31</v>
      </c>
      <c r="O210" s="391"/>
      <c r="P210" s="381">
        <f t="shared" si="28"/>
        <v>0</v>
      </c>
      <c r="Q210" s="426"/>
      <c r="R210" s="381">
        <f t="shared" si="29"/>
        <v>0</v>
      </c>
      <c r="S210" s="381">
        <f t="shared" si="53"/>
        <v>0</v>
      </c>
      <c r="T210" s="211"/>
    </row>
    <row r="211" spans="2:20" x14ac:dyDescent="0.35">
      <c r="B211" s="865"/>
      <c r="C211" s="859"/>
      <c r="D211" s="856"/>
      <c r="E211" s="19" t="s">
        <v>606</v>
      </c>
      <c r="F211" s="357" t="s">
        <v>504</v>
      </c>
      <c r="G211" s="166"/>
      <c r="H211" s="454"/>
      <c r="I211" s="166"/>
      <c r="J211" s="166"/>
      <c r="K211" s="166"/>
      <c r="L211" s="166"/>
      <c r="M211" s="166"/>
      <c r="N211" s="140" t="s">
        <v>31</v>
      </c>
      <c r="O211" s="389"/>
      <c r="P211" s="377">
        <f t="shared" si="28"/>
        <v>0</v>
      </c>
      <c r="Q211" s="422"/>
      <c r="R211" s="377">
        <f t="shared" si="29"/>
        <v>0</v>
      </c>
      <c r="S211" s="377">
        <f t="shared" si="53"/>
        <v>0</v>
      </c>
      <c r="T211" s="211"/>
    </row>
    <row r="212" spans="2:20" ht="15" thickBot="1" x14ac:dyDescent="0.4">
      <c r="B212" s="865"/>
      <c r="C212" s="859"/>
      <c r="D212" s="856"/>
      <c r="E212" s="31" t="s">
        <v>604</v>
      </c>
      <c r="F212" s="420" t="s">
        <v>610</v>
      </c>
      <c r="G212" s="168"/>
      <c r="H212" s="465"/>
      <c r="I212" s="168"/>
      <c r="J212" s="168"/>
      <c r="K212" s="168"/>
      <c r="L212" s="168"/>
      <c r="M212" s="168"/>
      <c r="N212" s="141" t="s">
        <v>31</v>
      </c>
      <c r="O212" s="390"/>
      <c r="P212" s="380">
        <f t="shared" si="28"/>
        <v>0</v>
      </c>
      <c r="Q212" s="425"/>
      <c r="R212" s="380">
        <f t="shared" si="29"/>
        <v>0</v>
      </c>
      <c r="S212" s="380">
        <f t="shared" si="53"/>
        <v>0</v>
      </c>
      <c r="T212" s="211"/>
    </row>
    <row r="213" spans="2:20" x14ac:dyDescent="0.35">
      <c r="B213" s="865"/>
      <c r="C213" s="859"/>
      <c r="D213" s="856"/>
      <c r="E213" s="19" t="s">
        <v>603</v>
      </c>
      <c r="F213" s="357" t="s">
        <v>611</v>
      </c>
      <c r="G213" s="166"/>
      <c r="H213" s="454"/>
      <c r="I213" s="608"/>
      <c r="J213" s="608"/>
      <c r="K213" s="608"/>
      <c r="L213" s="608"/>
      <c r="M213" s="608"/>
      <c r="N213" s="403" t="s">
        <v>31</v>
      </c>
      <c r="O213" s="389"/>
      <c r="P213" s="404">
        <f t="shared" si="28"/>
        <v>0</v>
      </c>
      <c r="Q213" s="435"/>
      <c r="R213" s="404">
        <f t="shared" si="29"/>
        <v>0</v>
      </c>
      <c r="S213" s="404">
        <f t="shared" si="53"/>
        <v>0</v>
      </c>
      <c r="T213" s="211"/>
    </row>
    <row r="214" spans="2:20" x14ac:dyDescent="0.35">
      <c r="B214" s="865"/>
      <c r="C214" s="859"/>
      <c r="D214" s="856"/>
      <c r="E214" s="6" t="s">
        <v>607</v>
      </c>
      <c r="F214" s="359" t="s">
        <v>612</v>
      </c>
      <c r="G214" s="160"/>
      <c r="H214" s="456"/>
      <c r="I214" s="168"/>
      <c r="J214" s="168"/>
      <c r="K214" s="168"/>
      <c r="L214" s="168"/>
      <c r="M214" s="168"/>
      <c r="N214" s="141" t="s">
        <v>31</v>
      </c>
      <c r="O214" s="387"/>
      <c r="P214" s="380">
        <f t="shared" si="28"/>
        <v>0</v>
      </c>
      <c r="Q214" s="421"/>
      <c r="R214" s="380">
        <f t="shared" si="29"/>
        <v>0</v>
      </c>
      <c r="S214" s="380">
        <f t="shared" si="53"/>
        <v>0</v>
      </c>
      <c r="T214" s="211"/>
    </row>
    <row r="215" spans="2:20" x14ac:dyDescent="0.35">
      <c r="B215" s="865"/>
      <c r="C215" s="859"/>
      <c r="D215" s="856"/>
      <c r="E215" s="6" t="s">
        <v>613</v>
      </c>
      <c r="F215" s="359" t="s">
        <v>614</v>
      </c>
      <c r="G215" s="160"/>
      <c r="H215" s="456"/>
      <c r="I215" s="168"/>
      <c r="J215" s="168"/>
      <c r="K215" s="168"/>
      <c r="L215" s="168"/>
      <c r="M215" s="168"/>
      <c r="N215" s="141" t="s">
        <v>31</v>
      </c>
      <c r="O215" s="387"/>
      <c r="P215" s="380">
        <f t="shared" si="28"/>
        <v>0</v>
      </c>
      <c r="Q215" s="421"/>
      <c r="R215" s="380">
        <f t="shared" si="29"/>
        <v>0</v>
      </c>
      <c r="S215" s="380">
        <f t="shared" si="53"/>
        <v>0</v>
      </c>
      <c r="T215" s="211"/>
    </row>
    <row r="216" spans="2:20" x14ac:dyDescent="0.35">
      <c r="B216" s="865"/>
      <c r="C216" s="859"/>
      <c r="D216" s="856"/>
      <c r="E216" s="6" t="s">
        <v>615</v>
      </c>
      <c r="F216" s="359" t="s">
        <v>618</v>
      </c>
      <c r="G216" s="160"/>
      <c r="H216" s="456"/>
      <c r="I216" s="168"/>
      <c r="J216" s="168"/>
      <c r="K216" s="168"/>
      <c r="L216" s="168"/>
      <c r="M216" s="168"/>
      <c r="N216" s="141" t="s">
        <v>31</v>
      </c>
      <c r="O216" s="387"/>
      <c r="P216" s="380">
        <f t="shared" si="28"/>
        <v>0</v>
      </c>
      <c r="Q216" s="421"/>
      <c r="R216" s="380">
        <f t="shared" si="29"/>
        <v>0</v>
      </c>
      <c r="S216" s="380">
        <f t="shared" si="53"/>
        <v>0</v>
      </c>
      <c r="T216" s="211"/>
    </row>
    <row r="217" spans="2:20" x14ac:dyDescent="0.35">
      <c r="B217" s="865"/>
      <c r="C217" s="859"/>
      <c r="D217" s="856"/>
      <c r="E217" s="6" t="s">
        <v>616</v>
      </c>
      <c r="F217" s="359" t="s">
        <v>619</v>
      </c>
      <c r="G217" s="160"/>
      <c r="H217" s="456"/>
      <c r="I217" s="168"/>
      <c r="J217" s="168"/>
      <c r="K217" s="168"/>
      <c r="L217" s="168"/>
      <c r="M217" s="168"/>
      <c r="N217" s="141" t="s">
        <v>31</v>
      </c>
      <c r="O217" s="387"/>
      <c r="P217" s="380">
        <f t="shared" si="28"/>
        <v>0</v>
      </c>
      <c r="Q217" s="421"/>
      <c r="R217" s="380">
        <f t="shared" si="29"/>
        <v>0</v>
      </c>
      <c r="S217" s="380">
        <f t="shared" si="53"/>
        <v>0</v>
      </c>
      <c r="T217" s="211"/>
    </row>
    <row r="218" spans="2:20" ht="15" thickBot="1" x14ac:dyDescent="0.4">
      <c r="B218" s="865"/>
      <c r="C218" s="859"/>
      <c r="D218" s="856"/>
      <c r="E218" s="16" t="s">
        <v>617</v>
      </c>
      <c r="F218" s="368" t="s">
        <v>620</v>
      </c>
      <c r="G218" s="169"/>
      <c r="H218" s="466"/>
      <c r="I218" s="169"/>
      <c r="J218" s="169"/>
      <c r="K218" s="169"/>
      <c r="L218" s="169"/>
      <c r="M218" s="169"/>
      <c r="N218" s="117" t="s">
        <v>31</v>
      </c>
      <c r="O218" s="391"/>
      <c r="P218" s="381">
        <f t="shared" si="28"/>
        <v>0</v>
      </c>
      <c r="Q218" s="436"/>
      <c r="R218" s="381">
        <f t="shared" si="29"/>
        <v>0</v>
      </c>
      <c r="S218" s="381">
        <f t="shared" si="53"/>
        <v>0</v>
      </c>
      <c r="T218" s="211"/>
    </row>
    <row r="219" spans="2:20" x14ac:dyDescent="0.35">
      <c r="B219" s="865"/>
      <c r="C219" s="859"/>
      <c r="D219" s="856"/>
      <c r="E219" s="350" t="s">
        <v>108</v>
      </c>
      <c r="F219" s="358" t="s">
        <v>621</v>
      </c>
      <c r="G219" s="159"/>
      <c r="H219" s="455"/>
      <c r="I219" s="159"/>
      <c r="J219" s="616"/>
      <c r="K219" s="616"/>
      <c r="L219" s="616"/>
      <c r="M219" s="616"/>
      <c r="N219" s="102" t="s">
        <v>181</v>
      </c>
      <c r="O219" s="388"/>
      <c r="P219" s="379">
        <f t="shared" si="28"/>
        <v>0</v>
      </c>
      <c r="Q219" s="423"/>
      <c r="R219" s="379">
        <f t="shared" si="29"/>
        <v>0</v>
      </c>
      <c r="S219" s="379">
        <f t="shared" si="30"/>
        <v>0</v>
      </c>
      <c r="T219" s="211"/>
    </row>
    <row r="220" spans="2:20" ht="15" thickBot="1" x14ac:dyDescent="0.4">
      <c r="B220" s="865"/>
      <c r="C220" s="859"/>
      <c r="D220" s="856"/>
      <c r="E220" s="212" t="s">
        <v>137</v>
      </c>
      <c r="F220" s="365" t="s">
        <v>622</v>
      </c>
      <c r="G220" s="169"/>
      <c r="H220" s="466"/>
      <c r="I220" s="169"/>
      <c r="J220" s="623"/>
      <c r="K220" s="623"/>
      <c r="L220" s="623"/>
      <c r="M220" s="623"/>
      <c r="N220" s="117" t="s">
        <v>181</v>
      </c>
      <c r="O220" s="398"/>
      <c r="P220" s="381">
        <f t="shared" si="28"/>
        <v>0</v>
      </c>
      <c r="Q220" s="433"/>
      <c r="R220" s="381">
        <f t="shared" si="29"/>
        <v>0</v>
      </c>
      <c r="S220" s="381">
        <f t="shared" si="30"/>
        <v>0</v>
      </c>
      <c r="T220" s="211"/>
    </row>
    <row r="221" spans="2:20" x14ac:dyDescent="0.35">
      <c r="B221" s="865"/>
      <c r="C221" s="859"/>
      <c r="D221" s="856"/>
      <c r="E221" s="170" t="s">
        <v>108</v>
      </c>
      <c r="F221" s="357" t="s">
        <v>623</v>
      </c>
      <c r="G221" s="166"/>
      <c r="H221" s="454"/>
      <c r="I221" s="166"/>
      <c r="J221" s="618"/>
      <c r="K221" s="618"/>
      <c r="L221" s="618"/>
      <c r="M221" s="618"/>
      <c r="N221" s="140" t="s">
        <v>207</v>
      </c>
      <c r="O221" s="389"/>
      <c r="P221" s="377">
        <f t="shared" ref="P221:P222" si="54">O221*1.2</f>
        <v>0</v>
      </c>
      <c r="Q221" s="422"/>
      <c r="R221" s="377">
        <f t="shared" ref="R221:R222" si="55">O221-(O221*Q221)</f>
        <v>0</v>
      </c>
      <c r="S221" s="377">
        <f t="shared" ref="S221:S222" si="56">R221*1.2</f>
        <v>0</v>
      </c>
      <c r="T221" s="211"/>
    </row>
    <row r="222" spans="2:20" ht="15" thickBot="1" x14ac:dyDescent="0.4">
      <c r="B222" s="865"/>
      <c r="C222" s="859"/>
      <c r="D222" s="856"/>
      <c r="E222" s="212" t="s">
        <v>137</v>
      </c>
      <c r="F222" s="365" t="s">
        <v>624</v>
      </c>
      <c r="G222" s="169"/>
      <c r="H222" s="466"/>
      <c r="I222" s="169"/>
      <c r="J222" s="623"/>
      <c r="K222" s="623"/>
      <c r="L222" s="623"/>
      <c r="M222" s="623"/>
      <c r="N222" s="117" t="s">
        <v>207</v>
      </c>
      <c r="O222" s="398"/>
      <c r="P222" s="381">
        <f t="shared" si="54"/>
        <v>0</v>
      </c>
      <c r="Q222" s="433"/>
      <c r="R222" s="381">
        <f t="shared" si="55"/>
        <v>0</v>
      </c>
      <c r="S222" s="381">
        <f t="shared" si="56"/>
        <v>0</v>
      </c>
      <c r="T222" s="211"/>
    </row>
    <row r="223" spans="2:20" x14ac:dyDescent="0.35">
      <c r="B223" s="865"/>
      <c r="C223" s="859"/>
      <c r="D223" s="856"/>
      <c r="E223" s="170" t="s">
        <v>108</v>
      </c>
      <c r="F223" s="357" t="s">
        <v>625</v>
      </c>
      <c r="G223" s="166"/>
      <c r="H223" s="454"/>
      <c r="I223" s="166"/>
      <c r="J223" s="618"/>
      <c r="K223" s="618"/>
      <c r="L223" s="618"/>
      <c r="M223" s="618"/>
      <c r="N223" s="140" t="s">
        <v>195</v>
      </c>
      <c r="O223" s="389"/>
      <c r="P223" s="377">
        <f t="shared" ref="P223:P224" si="57">O223*1.2</f>
        <v>0</v>
      </c>
      <c r="Q223" s="422"/>
      <c r="R223" s="377">
        <f t="shared" ref="R223:R224" si="58">O223-(O223*Q223)</f>
        <v>0</v>
      </c>
      <c r="S223" s="377">
        <f t="shared" ref="S223:S224" si="59">R223*1.2</f>
        <v>0</v>
      </c>
      <c r="T223" s="211"/>
    </row>
    <row r="224" spans="2:20" x14ac:dyDescent="0.35">
      <c r="B224" s="865"/>
      <c r="C224" s="859"/>
      <c r="D224" s="856"/>
      <c r="E224" s="213" t="s">
        <v>137</v>
      </c>
      <c r="F224" s="345" t="s">
        <v>626</v>
      </c>
      <c r="G224" s="168"/>
      <c r="H224" s="465"/>
      <c r="I224" s="168"/>
      <c r="J224" s="622"/>
      <c r="K224" s="622"/>
      <c r="L224" s="622"/>
      <c r="M224" s="622"/>
      <c r="N224" s="141" t="s">
        <v>195</v>
      </c>
      <c r="O224" s="399"/>
      <c r="P224" s="380">
        <f t="shared" si="57"/>
        <v>0</v>
      </c>
      <c r="Q224" s="434"/>
      <c r="R224" s="380">
        <f t="shared" si="58"/>
        <v>0</v>
      </c>
      <c r="S224" s="380">
        <f t="shared" si="59"/>
        <v>0</v>
      </c>
      <c r="T224" s="211"/>
    </row>
    <row r="225" spans="2:20" x14ac:dyDescent="0.35">
      <c r="B225" s="865"/>
      <c r="C225" s="859"/>
      <c r="D225" s="856"/>
      <c r="E225" s="82" t="s">
        <v>139</v>
      </c>
      <c r="F225" s="81"/>
      <c r="G225" s="97"/>
      <c r="H225" s="446"/>
      <c r="I225" s="97"/>
      <c r="J225" s="624"/>
      <c r="K225" s="624"/>
      <c r="L225" s="624"/>
      <c r="M225" s="624"/>
      <c r="N225" s="93"/>
      <c r="O225" s="387"/>
      <c r="P225" s="378">
        <f t="shared" si="28"/>
        <v>0</v>
      </c>
      <c r="Q225" s="424"/>
      <c r="R225" s="378">
        <f t="shared" si="29"/>
        <v>0</v>
      </c>
      <c r="S225" s="378">
        <f t="shared" si="30"/>
        <v>0</v>
      </c>
      <c r="T225" s="211"/>
    </row>
    <row r="226" spans="2:20" ht="15" thickBot="1" x14ac:dyDescent="0.4">
      <c r="B226" s="865"/>
      <c r="C226" s="860"/>
      <c r="D226" s="857"/>
      <c r="E226" s="80"/>
      <c r="F226" s="83"/>
      <c r="G226" s="155"/>
      <c r="H226" s="448"/>
      <c r="I226" s="155"/>
      <c r="J226" s="625"/>
      <c r="K226" s="625"/>
      <c r="L226" s="625"/>
      <c r="M226" s="625"/>
      <c r="N226" s="94"/>
      <c r="O226" s="391"/>
      <c r="P226" s="381">
        <f t="shared" si="28"/>
        <v>0</v>
      </c>
      <c r="Q226" s="426"/>
      <c r="R226" s="381">
        <f t="shared" si="29"/>
        <v>0</v>
      </c>
      <c r="S226" s="381">
        <f t="shared" si="30"/>
        <v>0</v>
      </c>
      <c r="T226" s="211"/>
    </row>
    <row r="227" spans="2:20" x14ac:dyDescent="0.35">
      <c r="B227" s="865"/>
      <c r="C227" s="842" t="s">
        <v>175</v>
      </c>
      <c r="D227" s="867" t="s">
        <v>199</v>
      </c>
      <c r="E227" s="351" t="s">
        <v>204</v>
      </c>
      <c r="F227" s="376" t="s">
        <v>402</v>
      </c>
      <c r="G227" s="159"/>
      <c r="H227" s="455"/>
      <c r="I227" s="159"/>
      <c r="J227" s="616"/>
      <c r="K227" s="616"/>
      <c r="L227" s="616"/>
      <c r="M227" s="616"/>
      <c r="N227" s="102" t="s">
        <v>181</v>
      </c>
      <c r="O227" s="388"/>
      <c r="P227" s="379">
        <f t="shared" si="28"/>
        <v>0</v>
      </c>
      <c r="Q227" s="423"/>
      <c r="R227" s="379">
        <f t="shared" si="29"/>
        <v>0</v>
      </c>
      <c r="S227" s="379">
        <f t="shared" si="30"/>
        <v>0</v>
      </c>
      <c r="T227" s="211"/>
    </row>
    <row r="228" spans="2:20" x14ac:dyDescent="0.35">
      <c r="B228" s="865"/>
      <c r="C228" s="842"/>
      <c r="D228" s="838"/>
      <c r="E228" s="8" t="s">
        <v>204</v>
      </c>
      <c r="F228" s="370" t="s">
        <v>403</v>
      </c>
      <c r="G228" s="160"/>
      <c r="H228" s="456"/>
      <c r="I228" s="160"/>
      <c r="J228" s="620"/>
      <c r="K228" s="620"/>
      <c r="L228" s="620"/>
      <c r="M228" s="620"/>
      <c r="N228" s="116" t="s">
        <v>207</v>
      </c>
      <c r="O228" s="387"/>
      <c r="P228" s="378">
        <f t="shared" si="28"/>
        <v>0</v>
      </c>
      <c r="Q228" s="424"/>
      <c r="R228" s="378">
        <f t="shared" si="29"/>
        <v>0</v>
      </c>
      <c r="S228" s="378">
        <f t="shared" si="30"/>
        <v>0</v>
      </c>
      <c r="T228" s="211"/>
    </row>
    <row r="229" spans="2:20" x14ac:dyDescent="0.35">
      <c r="B229" s="865"/>
      <c r="C229" s="842"/>
      <c r="D229" s="838"/>
      <c r="E229" s="8" t="s">
        <v>204</v>
      </c>
      <c r="F229" s="370" t="s">
        <v>404</v>
      </c>
      <c r="G229" s="160"/>
      <c r="H229" s="456"/>
      <c r="I229" s="160"/>
      <c r="J229" s="620"/>
      <c r="K229" s="620"/>
      <c r="L229" s="620"/>
      <c r="M229" s="620"/>
      <c r="N229" s="116" t="s">
        <v>195</v>
      </c>
      <c r="O229" s="387"/>
      <c r="P229" s="378">
        <f t="shared" ref="P229:P230" si="60">O229*1.2</f>
        <v>0</v>
      </c>
      <c r="Q229" s="424"/>
      <c r="R229" s="378">
        <f t="shared" ref="R229:R230" si="61">O229-(O229*Q229)</f>
        <v>0</v>
      </c>
      <c r="S229" s="378">
        <f t="shared" ref="S229:S230" si="62">R229*1.2</f>
        <v>0</v>
      </c>
      <c r="T229" s="211"/>
    </row>
    <row r="230" spans="2:20" x14ac:dyDescent="0.35">
      <c r="B230" s="865"/>
      <c r="C230" s="842"/>
      <c r="D230" s="838"/>
      <c r="E230" s="210" t="s">
        <v>139</v>
      </c>
      <c r="F230" s="367"/>
      <c r="G230" s="160"/>
      <c r="H230" s="456"/>
      <c r="I230" s="160"/>
      <c r="J230" s="620"/>
      <c r="K230" s="620"/>
      <c r="L230" s="620"/>
      <c r="M230" s="620"/>
      <c r="N230" s="93"/>
      <c r="O230" s="387"/>
      <c r="P230" s="378">
        <f t="shared" si="60"/>
        <v>0</v>
      </c>
      <c r="Q230" s="424"/>
      <c r="R230" s="378">
        <f t="shared" si="61"/>
        <v>0</v>
      </c>
      <c r="S230" s="378">
        <f t="shared" si="62"/>
        <v>0</v>
      </c>
    </row>
    <row r="231" spans="2:20" ht="15" thickBot="1" x14ac:dyDescent="0.4">
      <c r="B231" s="865"/>
      <c r="C231" s="842"/>
      <c r="D231" s="838"/>
      <c r="E231" s="219"/>
      <c r="F231" s="371"/>
      <c r="G231" s="168"/>
      <c r="H231" s="465"/>
      <c r="I231" s="168"/>
      <c r="J231" s="622"/>
      <c r="K231" s="622"/>
      <c r="L231" s="622"/>
      <c r="M231" s="622"/>
      <c r="N231" s="402"/>
      <c r="O231" s="390"/>
      <c r="P231" s="380">
        <f>O231*1.2</f>
        <v>0</v>
      </c>
      <c r="Q231" s="425"/>
      <c r="R231" s="380">
        <f>O231-(O231*Q231)</f>
        <v>0</v>
      </c>
      <c r="S231" s="380">
        <f t="shared" si="30"/>
        <v>0</v>
      </c>
    </row>
    <row r="232" spans="2:20" x14ac:dyDescent="0.35">
      <c r="B232" s="865"/>
      <c r="C232" s="848" t="s">
        <v>111</v>
      </c>
      <c r="D232" s="837" t="s">
        <v>111</v>
      </c>
      <c r="E232" s="630" t="s">
        <v>138</v>
      </c>
      <c r="F232" s="631"/>
      <c r="G232" s="166"/>
      <c r="H232" s="632"/>
      <c r="I232" s="608"/>
      <c r="J232" s="633"/>
      <c r="K232" s="633"/>
      <c r="L232" s="633"/>
      <c r="M232" s="633"/>
      <c r="N232" s="634"/>
      <c r="O232" s="389"/>
      <c r="P232" s="377">
        <f t="shared" ref="P232" si="63">O232*1.2</f>
        <v>0</v>
      </c>
      <c r="Q232" s="422"/>
      <c r="R232" s="377">
        <f t="shared" ref="R232" si="64">O232-(O232*Q232)</f>
        <v>0</v>
      </c>
      <c r="S232" s="377">
        <f t="shared" ref="S232" si="65">R232*1.2</f>
        <v>0</v>
      </c>
    </row>
    <row r="233" spans="2:20" ht="15" thickBot="1" x14ac:dyDescent="0.4">
      <c r="B233" s="866"/>
      <c r="C233" s="850"/>
      <c r="D233" s="868"/>
      <c r="E233" s="84"/>
      <c r="F233" s="372"/>
      <c r="G233" s="169"/>
      <c r="H233" s="466"/>
      <c r="I233" s="169"/>
      <c r="J233" s="623"/>
      <c r="K233" s="623"/>
      <c r="L233" s="623"/>
      <c r="M233" s="623"/>
      <c r="N233" s="94"/>
      <c r="O233" s="391"/>
      <c r="P233" s="381">
        <f t="shared" si="28"/>
        <v>0</v>
      </c>
      <c r="Q233" s="426"/>
      <c r="R233" s="381">
        <f t="shared" si="29"/>
        <v>0</v>
      </c>
      <c r="S233" s="381">
        <f t="shared" si="30"/>
        <v>0</v>
      </c>
    </row>
    <row r="234" spans="2:20" x14ac:dyDescent="0.35">
      <c r="O234" s="72"/>
      <c r="Q234" s="75"/>
      <c r="R234" s="71"/>
    </row>
    <row r="235" spans="2:20" x14ac:dyDescent="0.35">
      <c r="O235" s="72"/>
      <c r="Q235" s="75"/>
      <c r="R235" s="71"/>
    </row>
    <row r="236" spans="2:20" x14ac:dyDescent="0.35">
      <c r="O236" s="72"/>
      <c r="Q236" s="75"/>
      <c r="R236" s="71"/>
    </row>
  </sheetData>
  <mergeCells count="33">
    <mergeCell ref="B109:B233"/>
    <mergeCell ref="D227:D231"/>
    <mergeCell ref="D232:D233"/>
    <mergeCell ref="D185:D200"/>
    <mergeCell ref="D123:D184"/>
    <mergeCell ref="D109:D122"/>
    <mergeCell ref="C109:C122"/>
    <mergeCell ref="C123:C184"/>
    <mergeCell ref="C185:C200"/>
    <mergeCell ref="C232:C233"/>
    <mergeCell ref="C227:C231"/>
    <mergeCell ref="C7:E7"/>
    <mergeCell ref="D74:D96"/>
    <mergeCell ref="D201:D226"/>
    <mergeCell ref="C201:C226"/>
    <mergeCell ref="D104:D108"/>
    <mergeCell ref="C104:C108"/>
    <mergeCell ref="B5:S5"/>
    <mergeCell ref="B1:C1"/>
    <mergeCell ref="D1:S1"/>
    <mergeCell ref="B3:S3"/>
    <mergeCell ref="B8:B106"/>
    <mergeCell ref="D97:D103"/>
    <mergeCell ref="C38:C58"/>
    <mergeCell ref="D38:D58"/>
    <mergeCell ref="C59:C73"/>
    <mergeCell ref="D22:D37"/>
    <mergeCell ref="D8:D21"/>
    <mergeCell ref="C8:C21"/>
    <mergeCell ref="D59:D73"/>
    <mergeCell ref="C74:C96"/>
    <mergeCell ref="C97:C103"/>
    <mergeCell ref="C22:C37"/>
  </mergeCells>
  <phoneticPr fontId="12" type="noConversion"/>
  <pageMargins left="0.70866141732283472" right="0.70866141732283472" top="0.74803149606299213" bottom="0.74803149606299213" header="0.31496062992125984" footer="0.31496062992125984"/>
  <pageSetup paperSize="9" scale="13"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78032-0873-4C9C-8AC3-1EEFF5461753}">
  <dimension ref="B1:P43"/>
  <sheetViews>
    <sheetView tabSelected="1" topLeftCell="C1" zoomScale="90" zoomScaleNormal="90" zoomScaleSheetLayoutView="70" workbookViewId="0">
      <selection activeCell="H22" sqref="H22"/>
    </sheetView>
  </sheetViews>
  <sheetFormatPr baseColWidth="10" defaultColWidth="11.453125" defaultRowHeight="14.5" x14ac:dyDescent="0.35"/>
  <cols>
    <col min="1" max="1" width="4.453125" customWidth="1"/>
    <col min="2" max="2" width="68.81640625" customWidth="1"/>
    <col min="3" max="3" width="12.453125" customWidth="1"/>
    <col min="4" max="4" width="27.81640625" customWidth="1"/>
    <col min="5" max="5" width="81.54296875" customWidth="1"/>
    <col min="6" max="6" width="40.54296875" style="1" customWidth="1"/>
    <col min="7" max="7" width="14.453125" style="1" customWidth="1"/>
    <col min="8" max="12" width="39.54296875" style="1" customWidth="1"/>
    <col min="13" max="13" width="15" style="65" customWidth="1"/>
    <col min="14" max="16" width="15" style="47" customWidth="1"/>
    <col min="17" max="17" width="4.1796875" customWidth="1"/>
  </cols>
  <sheetData>
    <row r="1" spans="2:16" s="87" customFormat="1" ht="80.150000000000006" customHeight="1" thickBot="1" x14ac:dyDescent="0.4">
      <c r="B1" s="688" t="s">
        <v>221</v>
      </c>
      <c r="C1" s="884" t="s">
        <v>739</v>
      </c>
      <c r="D1" s="766"/>
      <c r="E1" s="766"/>
      <c r="F1" s="766"/>
      <c r="G1" s="766"/>
      <c r="H1" s="766"/>
      <c r="I1" s="766"/>
      <c r="J1" s="766"/>
      <c r="K1" s="766"/>
      <c r="L1" s="766"/>
      <c r="M1" s="766"/>
      <c r="N1" s="766"/>
      <c r="O1" s="766"/>
      <c r="P1" s="767"/>
    </row>
    <row r="2" spans="2:16" s="2" customFormat="1" ht="15" thickBot="1" x14ac:dyDescent="0.4">
      <c r="C2" s="66"/>
      <c r="D2" s="66"/>
      <c r="E2" s="67"/>
      <c r="F2" s="67"/>
      <c r="G2" s="67"/>
      <c r="H2" s="67"/>
      <c r="I2" s="67"/>
      <c r="J2" s="67"/>
      <c r="K2" s="67"/>
      <c r="L2" s="67"/>
      <c r="M2" s="67"/>
      <c r="N2" s="67"/>
      <c r="O2" s="67"/>
      <c r="P2" s="67"/>
    </row>
    <row r="3" spans="2:16" ht="140.15" customHeight="1" thickBot="1" x14ac:dyDescent="0.4">
      <c r="B3" s="881" t="s">
        <v>678</v>
      </c>
      <c r="C3" s="882"/>
      <c r="D3" s="882"/>
      <c r="E3" s="882"/>
      <c r="F3" s="882"/>
      <c r="G3" s="882"/>
      <c r="H3" s="882"/>
      <c r="I3" s="882"/>
      <c r="J3" s="882"/>
      <c r="K3" s="882"/>
      <c r="L3" s="882"/>
      <c r="M3" s="882"/>
      <c r="N3" s="882"/>
      <c r="O3" s="882"/>
      <c r="P3" s="883"/>
    </row>
    <row r="4" spans="2:16" s="22" customFormat="1" ht="16" thickBot="1" x14ac:dyDescent="0.4">
      <c r="C4" s="20"/>
      <c r="D4" s="20"/>
      <c r="E4" s="21"/>
      <c r="F4" s="21"/>
      <c r="G4" s="21"/>
      <c r="H4" s="21"/>
      <c r="I4" s="21"/>
      <c r="J4" s="21"/>
      <c r="K4" s="21"/>
      <c r="L4" s="21"/>
      <c r="M4" s="45"/>
      <c r="N4" s="45"/>
      <c r="O4" s="46"/>
      <c r="P4" s="46"/>
    </row>
    <row r="5" spans="2:16" s="22" customFormat="1" ht="56.15" customHeight="1" thickBot="1" x14ac:dyDescent="0.4">
      <c r="C5" s="888" t="s">
        <v>104</v>
      </c>
      <c r="D5" s="889"/>
      <c r="E5" s="890"/>
      <c r="F5" s="104" t="s">
        <v>184</v>
      </c>
      <c r="G5" s="105" t="s">
        <v>0</v>
      </c>
      <c r="H5" s="109" t="s">
        <v>193</v>
      </c>
      <c r="I5" s="539" t="s">
        <v>649</v>
      </c>
      <c r="J5" s="152" t="s">
        <v>647</v>
      </c>
      <c r="K5" s="540" t="s">
        <v>646</v>
      </c>
      <c r="L5" s="152" t="s">
        <v>648</v>
      </c>
      <c r="M5" s="108" t="s">
        <v>102</v>
      </c>
      <c r="N5" s="214" t="s">
        <v>103</v>
      </c>
      <c r="O5" s="214" t="s">
        <v>37</v>
      </c>
      <c r="P5" s="106" t="s">
        <v>38</v>
      </c>
    </row>
    <row r="6" spans="2:16" s="22" customFormat="1" ht="14.5" customHeight="1" x14ac:dyDescent="0.35">
      <c r="B6" s="878" t="s">
        <v>669</v>
      </c>
      <c r="C6" s="885" t="s">
        <v>446</v>
      </c>
      <c r="D6" s="791" t="s">
        <v>447</v>
      </c>
      <c r="E6" s="906" t="s">
        <v>744</v>
      </c>
      <c r="F6" s="223" t="s">
        <v>445</v>
      </c>
      <c r="G6" s="910" t="s">
        <v>31</v>
      </c>
      <c r="H6" s="98"/>
      <c r="I6" s="626"/>
      <c r="J6" s="98"/>
      <c r="K6" s="626"/>
      <c r="L6" s="98"/>
      <c r="M6" s="60"/>
      <c r="N6" s="49"/>
      <c r="O6" s="43">
        <f t="shared" ref="O6:O27" si="0">M6-(M6*N6)</f>
        <v>0</v>
      </c>
      <c r="P6" s="44">
        <f t="shared" ref="P6:P27" si="1">O6*1.2</f>
        <v>0</v>
      </c>
    </row>
    <row r="7" spans="2:16" s="22" customFormat="1" ht="14.5" customHeight="1" x14ac:dyDescent="0.35">
      <c r="B7" s="879"/>
      <c r="C7" s="886"/>
      <c r="D7" s="788"/>
      <c r="E7" s="907" t="s">
        <v>745</v>
      </c>
      <c r="F7" s="224" t="s">
        <v>445</v>
      </c>
      <c r="G7" s="911" t="s">
        <v>31</v>
      </c>
      <c r="H7" s="99"/>
      <c r="I7" s="627"/>
      <c r="J7" s="99"/>
      <c r="K7" s="627"/>
      <c r="L7" s="99"/>
      <c r="M7" s="59"/>
      <c r="N7" s="50"/>
      <c r="O7" s="51">
        <f t="shared" si="0"/>
        <v>0</v>
      </c>
      <c r="P7" s="52">
        <f t="shared" si="1"/>
        <v>0</v>
      </c>
    </row>
    <row r="8" spans="2:16" s="22" customFormat="1" ht="14.5" customHeight="1" x14ac:dyDescent="0.35">
      <c r="B8" s="879"/>
      <c r="C8" s="886"/>
      <c r="D8" s="788"/>
      <c r="E8" s="908" t="s">
        <v>746</v>
      </c>
      <c r="F8" s="224" t="s">
        <v>445</v>
      </c>
      <c r="G8" s="911" t="s">
        <v>31</v>
      </c>
      <c r="H8" s="99"/>
      <c r="I8" s="627"/>
      <c r="J8" s="99"/>
      <c r="K8" s="627"/>
      <c r="L8" s="99"/>
      <c r="M8" s="59"/>
      <c r="N8" s="50"/>
      <c r="O8" s="51">
        <f t="shared" si="0"/>
        <v>0</v>
      </c>
      <c r="P8" s="52">
        <f t="shared" si="1"/>
        <v>0</v>
      </c>
    </row>
    <row r="9" spans="2:16" s="22" customFormat="1" ht="14.5" customHeight="1" x14ac:dyDescent="0.35">
      <c r="B9" s="879"/>
      <c r="C9" s="886"/>
      <c r="D9" s="788"/>
      <c r="E9" s="907" t="s">
        <v>747</v>
      </c>
      <c r="F9" s="224" t="s">
        <v>445</v>
      </c>
      <c r="G9" s="911" t="s">
        <v>31</v>
      </c>
      <c r="H9" s="99"/>
      <c r="I9" s="627"/>
      <c r="J9" s="99"/>
      <c r="K9" s="627"/>
      <c r="L9" s="99"/>
      <c r="M9" s="59"/>
      <c r="N9" s="50"/>
      <c r="O9" s="51"/>
      <c r="P9" s="52"/>
    </row>
    <row r="10" spans="2:16" s="22" customFormat="1" ht="14.5" customHeight="1" x14ac:dyDescent="0.35">
      <c r="B10" s="879"/>
      <c r="C10" s="886"/>
      <c r="D10" s="788"/>
      <c r="E10" s="907" t="s">
        <v>748</v>
      </c>
      <c r="F10" s="224" t="s">
        <v>445</v>
      </c>
      <c r="G10" s="911" t="s">
        <v>31</v>
      </c>
      <c r="H10" s="99"/>
      <c r="I10" s="627"/>
      <c r="J10" s="99"/>
      <c r="K10" s="627"/>
      <c r="L10" s="99"/>
      <c r="M10" s="59"/>
      <c r="N10" s="50"/>
      <c r="O10" s="51"/>
      <c r="P10" s="52"/>
    </row>
    <row r="11" spans="2:16" s="22" customFormat="1" ht="14.5" customHeight="1" x14ac:dyDescent="0.35">
      <c r="B11" s="879"/>
      <c r="C11" s="886"/>
      <c r="D11" s="788"/>
      <c r="E11" s="907" t="s">
        <v>749</v>
      </c>
      <c r="F11" s="224" t="s">
        <v>445</v>
      </c>
      <c r="G11" s="911" t="s">
        <v>31</v>
      </c>
      <c r="H11" s="99"/>
      <c r="I11" s="627"/>
      <c r="J11" s="99"/>
      <c r="K11" s="627"/>
      <c r="L11" s="99"/>
      <c r="M11" s="59"/>
      <c r="N11" s="50"/>
      <c r="O11" s="51"/>
      <c r="P11" s="52"/>
    </row>
    <row r="12" spans="2:16" s="22" customFormat="1" ht="14.5" customHeight="1" x14ac:dyDescent="0.35">
      <c r="B12" s="879"/>
      <c r="C12" s="886"/>
      <c r="D12" s="788"/>
      <c r="E12" s="82" t="s">
        <v>139</v>
      </c>
      <c r="F12" s="909"/>
      <c r="G12" s="81"/>
      <c r="H12" s="99"/>
      <c r="I12" s="627"/>
      <c r="J12" s="99"/>
      <c r="K12" s="627"/>
      <c r="L12" s="99"/>
      <c r="M12" s="59"/>
      <c r="N12" s="50"/>
      <c r="O12" s="51"/>
      <c r="P12" s="52"/>
    </row>
    <row r="13" spans="2:16" s="22" customFormat="1" ht="14.5" customHeight="1" x14ac:dyDescent="0.35">
      <c r="B13" s="879"/>
      <c r="C13" s="886"/>
      <c r="D13" s="788"/>
      <c r="E13" s="82"/>
      <c r="F13" s="909"/>
      <c r="G13" s="81"/>
      <c r="H13" s="99"/>
      <c r="I13" s="627"/>
      <c r="J13" s="99"/>
      <c r="K13" s="627"/>
      <c r="L13" s="99"/>
      <c r="M13" s="59"/>
      <c r="N13" s="50"/>
      <c r="O13" s="51"/>
      <c r="P13" s="52"/>
    </row>
    <row r="14" spans="2:16" s="22" customFormat="1" ht="14.5" customHeight="1" thickBot="1" x14ac:dyDescent="0.4">
      <c r="B14" s="879"/>
      <c r="C14" s="886"/>
      <c r="D14" s="788"/>
      <c r="E14" s="82"/>
      <c r="F14" s="909"/>
      <c r="G14" s="81"/>
      <c r="H14" s="99"/>
      <c r="I14" s="627"/>
      <c r="J14" s="99"/>
      <c r="K14" s="627"/>
      <c r="L14" s="99"/>
      <c r="M14" s="59"/>
      <c r="N14" s="50"/>
      <c r="O14" s="51">
        <f t="shared" si="0"/>
        <v>0</v>
      </c>
      <c r="P14" s="52">
        <f t="shared" si="1"/>
        <v>0</v>
      </c>
    </row>
    <row r="15" spans="2:16" s="22" customFormat="1" ht="14.5" customHeight="1" x14ac:dyDescent="0.35">
      <c r="B15" s="879"/>
      <c r="C15" s="886"/>
      <c r="D15" s="791" t="s">
        <v>448</v>
      </c>
      <c r="E15" s="906" t="s">
        <v>757</v>
      </c>
      <c r="F15" s="223" t="s">
        <v>445</v>
      </c>
      <c r="G15" s="36" t="s">
        <v>181</v>
      </c>
      <c r="H15" s="98"/>
      <c r="I15" s="626"/>
      <c r="J15" s="98"/>
      <c r="K15" s="626"/>
      <c r="L15" s="98"/>
      <c r="M15" s="60"/>
      <c r="N15" s="49"/>
      <c r="O15" s="43">
        <f t="shared" si="0"/>
        <v>0</v>
      </c>
      <c r="P15" s="44">
        <f t="shared" si="1"/>
        <v>0</v>
      </c>
    </row>
    <row r="16" spans="2:16" s="22" customFormat="1" ht="14.5" customHeight="1" x14ac:dyDescent="0.35">
      <c r="B16" s="879"/>
      <c r="C16" s="886"/>
      <c r="D16" s="788"/>
      <c r="E16" s="908" t="s">
        <v>758</v>
      </c>
      <c r="F16" s="913" t="s">
        <v>445</v>
      </c>
      <c r="G16" s="174" t="s">
        <v>181</v>
      </c>
      <c r="H16" s="407"/>
      <c r="I16" s="914"/>
      <c r="J16" s="407"/>
      <c r="K16" s="914"/>
      <c r="L16" s="407"/>
      <c r="M16" s="915"/>
      <c r="N16" s="187"/>
      <c r="O16" s="57"/>
      <c r="P16" s="58"/>
    </row>
    <row r="17" spans="2:16" s="22" customFormat="1" ht="14.5" customHeight="1" x14ac:dyDescent="0.35">
      <c r="B17" s="879"/>
      <c r="C17" s="886"/>
      <c r="D17" s="788"/>
      <c r="E17" s="908" t="s">
        <v>759</v>
      </c>
      <c r="F17" s="913" t="s">
        <v>445</v>
      </c>
      <c r="G17" s="174" t="s">
        <v>181</v>
      </c>
      <c r="H17" s="407"/>
      <c r="I17" s="914"/>
      <c r="J17" s="407"/>
      <c r="K17" s="914"/>
      <c r="L17" s="407"/>
      <c r="M17" s="915"/>
      <c r="N17" s="187"/>
      <c r="O17" s="57"/>
      <c r="P17" s="58"/>
    </row>
    <row r="18" spans="2:16" s="22" customFormat="1" ht="14.5" customHeight="1" x14ac:dyDescent="0.35">
      <c r="B18" s="879"/>
      <c r="C18" s="886"/>
      <c r="D18" s="788"/>
      <c r="E18" s="908" t="s">
        <v>760</v>
      </c>
      <c r="F18" s="913" t="s">
        <v>445</v>
      </c>
      <c r="G18" s="174" t="s">
        <v>181</v>
      </c>
      <c r="H18" s="407"/>
      <c r="I18" s="914"/>
      <c r="J18" s="407"/>
      <c r="K18" s="914"/>
      <c r="L18" s="407"/>
      <c r="M18" s="915"/>
      <c r="N18" s="187"/>
      <c r="O18" s="57"/>
      <c r="P18" s="58"/>
    </row>
    <row r="19" spans="2:16" s="22" customFormat="1" ht="14.5" customHeight="1" x14ac:dyDescent="0.35">
      <c r="B19" s="879"/>
      <c r="C19" s="886"/>
      <c r="D19" s="788"/>
      <c r="E19" s="908" t="s">
        <v>761</v>
      </c>
      <c r="F19" s="913" t="s">
        <v>445</v>
      </c>
      <c r="G19" s="174" t="s">
        <v>181</v>
      </c>
      <c r="H19" s="407"/>
      <c r="I19" s="914"/>
      <c r="J19" s="407"/>
      <c r="K19" s="914"/>
      <c r="L19" s="407"/>
      <c r="M19" s="915"/>
      <c r="N19" s="187"/>
      <c r="O19" s="57"/>
      <c r="P19" s="58"/>
    </row>
    <row r="20" spans="2:16" s="22" customFormat="1" ht="14.5" customHeight="1" x14ac:dyDescent="0.35">
      <c r="B20" s="879"/>
      <c r="C20" s="886"/>
      <c r="D20" s="788"/>
      <c r="E20" s="908" t="s">
        <v>762</v>
      </c>
      <c r="F20" s="913" t="s">
        <v>445</v>
      </c>
      <c r="G20" s="174" t="s">
        <v>181</v>
      </c>
      <c r="H20" s="407"/>
      <c r="I20" s="914"/>
      <c r="J20" s="407"/>
      <c r="K20" s="914"/>
      <c r="L20" s="407"/>
      <c r="M20" s="915"/>
      <c r="N20" s="187"/>
      <c r="O20" s="57"/>
      <c r="P20" s="58"/>
    </row>
    <row r="21" spans="2:16" s="22" customFormat="1" ht="14.5" customHeight="1" x14ac:dyDescent="0.35">
      <c r="B21" s="879"/>
      <c r="C21" s="886"/>
      <c r="D21" s="788"/>
      <c r="E21" s="908" t="s">
        <v>763</v>
      </c>
      <c r="F21" s="913" t="s">
        <v>445</v>
      </c>
      <c r="G21" s="174" t="s">
        <v>181</v>
      </c>
      <c r="H21" s="407"/>
      <c r="I21" s="914"/>
      <c r="J21" s="407"/>
      <c r="K21" s="914"/>
      <c r="L21" s="407"/>
      <c r="M21" s="915"/>
      <c r="N21" s="187"/>
      <c r="O21" s="57"/>
      <c r="P21" s="58"/>
    </row>
    <row r="22" spans="2:16" s="22" customFormat="1" ht="14.5" customHeight="1" x14ac:dyDescent="0.35">
      <c r="B22" s="879"/>
      <c r="C22" s="886"/>
      <c r="D22" s="788"/>
      <c r="E22" s="907" t="s">
        <v>764</v>
      </c>
      <c r="F22" s="224" t="s">
        <v>445</v>
      </c>
      <c r="G22" s="34" t="s">
        <v>181</v>
      </c>
      <c r="H22" s="99"/>
      <c r="I22" s="627"/>
      <c r="J22" s="99"/>
      <c r="K22" s="627"/>
      <c r="L22" s="99"/>
      <c r="M22" s="59"/>
      <c r="N22" s="50"/>
      <c r="O22" s="51">
        <f t="shared" si="0"/>
        <v>0</v>
      </c>
      <c r="P22" s="52">
        <f t="shared" si="1"/>
        <v>0</v>
      </c>
    </row>
    <row r="23" spans="2:16" s="22" customFormat="1" ht="14.5" customHeight="1" x14ac:dyDescent="0.35">
      <c r="B23" s="879"/>
      <c r="C23" s="886"/>
      <c r="D23" s="788"/>
      <c r="E23" s="907" t="s">
        <v>765</v>
      </c>
      <c r="F23" s="224" t="s">
        <v>445</v>
      </c>
      <c r="G23" s="34" t="s">
        <v>181</v>
      </c>
      <c r="H23" s="99"/>
      <c r="I23" s="627"/>
      <c r="J23" s="99"/>
      <c r="K23" s="627"/>
      <c r="L23" s="99"/>
      <c r="M23" s="59"/>
      <c r="N23" s="50"/>
      <c r="O23" s="51"/>
      <c r="P23" s="52"/>
    </row>
    <row r="24" spans="2:16" s="22" customFormat="1" ht="14.5" customHeight="1" x14ac:dyDescent="0.35">
      <c r="B24" s="879"/>
      <c r="C24" s="886"/>
      <c r="D24" s="788"/>
      <c r="E24" s="907" t="s">
        <v>766</v>
      </c>
      <c r="F24" s="224" t="s">
        <v>445</v>
      </c>
      <c r="G24" s="34" t="s">
        <v>181</v>
      </c>
      <c r="H24" s="99"/>
      <c r="I24" s="627"/>
      <c r="J24" s="99"/>
      <c r="K24" s="627"/>
      <c r="L24" s="99"/>
      <c r="M24" s="59"/>
      <c r="N24" s="50"/>
      <c r="O24" s="51">
        <f t="shared" si="0"/>
        <v>0</v>
      </c>
      <c r="P24" s="52">
        <f t="shared" si="1"/>
        <v>0</v>
      </c>
    </row>
    <row r="25" spans="2:16" s="22" customFormat="1" ht="14.5" customHeight="1" x14ac:dyDescent="0.35">
      <c r="B25" s="879"/>
      <c r="C25" s="886"/>
      <c r="D25" s="788"/>
      <c r="E25" s="907" t="s">
        <v>767</v>
      </c>
      <c r="F25" s="224" t="s">
        <v>445</v>
      </c>
      <c r="G25" s="34" t="s">
        <v>181</v>
      </c>
      <c r="H25" s="99"/>
      <c r="I25" s="627"/>
      <c r="J25" s="99"/>
      <c r="K25" s="627"/>
      <c r="L25" s="99"/>
      <c r="M25" s="59"/>
      <c r="N25" s="50"/>
      <c r="O25" s="51">
        <f t="shared" si="0"/>
        <v>0</v>
      </c>
      <c r="P25" s="52">
        <f t="shared" si="1"/>
        <v>0</v>
      </c>
    </row>
    <row r="26" spans="2:16" s="22" customFormat="1" ht="14.5" customHeight="1" x14ac:dyDescent="0.35">
      <c r="B26" s="879"/>
      <c r="C26" s="886"/>
      <c r="D26" s="788"/>
      <c r="E26" s="907" t="s">
        <v>768</v>
      </c>
      <c r="F26" s="224" t="s">
        <v>445</v>
      </c>
      <c r="G26" s="34" t="s">
        <v>181</v>
      </c>
      <c r="H26" s="99"/>
      <c r="I26" s="627"/>
      <c r="J26" s="99"/>
      <c r="K26" s="627"/>
      <c r="L26" s="99"/>
      <c r="M26" s="59"/>
      <c r="N26" s="50"/>
      <c r="O26" s="51">
        <f t="shared" si="0"/>
        <v>0</v>
      </c>
      <c r="P26" s="52">
        <f t="shared" si="1"/>
        <v>0</v>
      </c>
    </row>
    <row r="27" spans="2:16" s="22" customFormat="1" ht="14.5" customHeight="1" x14ac:dyDescent="0.35">
      <c r="B27" s="879"/>
      <c r="C27" s="886"/>
      <c r="D27" s="788"/>
      <c r="E27" s="907" t="s">
        <v>769</v>
      </c>
      <c r="F27" s="224" t="s">
        <v>445</v>
      </c>
      <c r="G27" s="34" t="s">
        <v>181</v>
      </c>
      <c r="H27" s="99"/>
      <c r="I27" s="627"/>
      <c r="J27" s="99"/>
      <c r="K27" s="627"/>
      <c r="L27" s="99"/>
      <c r="M27" s="59"/>
      <c r="N27" s="50"/>
      <c r="O27" s="51">
        <f t="shared" si="0"/>
        <v>0</v>
      </c>
      <c r="P27" s="52">
        <f t="shared" si="1"/>
        <v>0</v>
      </c>
    </row>
    <row r="28" spans="2:16" s="22" customFormat="1" ht="14.5" customHeight="1" x14ac:dyDescent="0.35">
      <c r="B28" s="879"/>
      <c r="C28" s="886"/>
      <c r="D28" s="788"/>
      <c r="E28" s="907" t="s">
        <v>770</v>
      </c>
      <c r="F28" s="224" t="s">
        <v>445</v>
      </c>
      <c r="G28" s="34" t="s">
        <v>181</v>
      </c>
      <c r="H28" s="99"/>
      <c r="I28" s="627"/>
      <c r="J28" s="99"/>
      <c r="K28" s="627"/>
      <c r="L28" s="99"/>
      <c r="M28" s="59"/>
      <c r="N28" s="50"/>
      <c r="O28" s="51"/>
      <c r="P28" s="52"/>
    </row>
    <row r="29" spans="2:16" s="22" customFormat="1" ht="14.5" customHeight="1" x14ac:dyDescent="0.35">
      <c r="B29" s="879"/>
      <c r="C29" s="886"/>
      <c r="D29" s="788"/>
      <c r="E29" s="82" t="s">
        <v>139</v>
      </c>
      <c r="F29" s="81"/>
      <c r="G29" s="81"/>
      <c r="H29" s="99"/>
      <c r="I29" s="627"/>
      <c r="J29" s="99"/>
      <c r="K29" s="627"/>
      <c r="L29" s="99"/>
      <c r="M29" s="59"/>
      <c r="N29" s="50"/>
      <c r="O29" s="51">
        <f t="shared" ref="O29:O31" si="2">M29-(M29*N29)</f>
        <v>0</v>
      </c>
      <c r="P29" s="52">
        <f t="shared" ref="P29:P31" si="3">O29*1.2</f>
        <v>0</v>
      </c>
    </row>
    <row r="30" spans="2:16" s="22" customFormat="1" ht="14.5" customHeight="1" x14ac:dyDescent="0.35">
      <c r="B30" s="879"/>
      <c r="C30" s="886"/>
      <c r="D30" s="788"/>
      <c r="E30" s="375"/>
      <c r="F30" s="369"/>
      <c r="G30" s="369"/>
      <c r="H30" s="100"/>
      <c r="I30" s="628"/>
      <c r="J30" s="100"/>
      <c r="K30" s="628"/>
      <c r="L30" s="100"/>
      <c r="M30" s="525"/>
      <c r="N30" s="61"/>
      <c r="O30" s="62"/>
      <c r="P30" s="63"/>
    </row>
    <row r="31" spans="2:16" s="22" customFormat="1" ht="14.5" customHeight="1" thickBot="1" x14ac:dyDescent="0.4">
      <c r="B31" s="880"/>
      <c r="C31" s="887"/>
      <c r="D31" s="807"/>
      <c r="E31" s="80"/>
      <c r="F31" s="83"/>
      <c r="G31" s="83"/>
      <c r="H31" s="101"/>
      <c r="I31" s="629"/>
      <c r="J31" s="101"/>
      <c r="K31" s="629"/>
      <c r="L31" s="101"/>
      <c r="M31" s="64"/>
      <c r="N31" s="53"/>
      <c r="O31" s="54">
        <f t="shared" si="2"/>
        <v>0</v>
      </c>
      <c r="P31" s="55">
        <f t="shared" si="3"/>
        <v>0</v>
      </c>
    </row>
    <row r="32" spans="2:16" s="22" customFormat="1" ht="14.5" customHeight="1" x14ac:dyDescent="0.35">
      <c r="B32" s="878" t="s">
        <v>670</v>
      </c>
      <c r="C32" s="885" t="s">
        <v>446</v>
      </c>
      <c r="D32" s="791" t="s">
        <v>447</v>
      </c>
      <c r="E32" s="906" t="s">
        <v>750</v>
      </c>
      <c r="F32" s="223" t="s">
        <v>445</v>
      </c>
      <c r="G32" s="910" t="s">
        <v>31</v>
      </c>
      <c r="H32" s="98"/>
      <c r="I32" s="626"/>
      <c r="J32" s="98"/>
      <c r="K32" s="626"/>
      <c r="L32" s="98"/>
      <c r="M32" s="60"/>
      <c r="N32" s="49"/>
      <c r="O32" s="43">
        <f t="shared" ref="O32:O42" si="4">M32-(M32*N32)</f>
        <v>0</v>
      </c>
      <c r="P32" s="44">
        <f t="shared" ref="P32:P42" si="5">O32*1.2</f>
        <v>0</v>
      </c>
    </row>
    <row r="33" spans="2:16" s="22" customFormat="1" ht="14.5" customHeight="1" x14ac:dyDescent="0.35">
      <c r="B33" s="879"/>
      <c r="C33" s="886"/>
      <c r="D33" s="788"/>
      <c r="E33" s="82" t="s">
        <v>139</v>
      </c>
      <c r="F33" s="909"/>
      <c r="G33" s="81"/>
      <c r="H33" s="99"/>
      <c r="I33" s="627"/>
      <c r="J33" s="99"/>
      <c r="K33" s="627"/>
      <c r="L33" s="99"/>
      <c r="M33" s="59"/>
      <c r="N33" s="50"/>
      <c r="O33" s="51">
        <f t="shared" si="4"/>
        <v>0</v>
      </c>
      <c r="P33" s="52">
        <f t="shared" si="5"/>
        <v>0</v>
      </c>
    </row>
    <row r="34" spans="2:16" s="22" customFormat="1" ht="14.5" customHeight="1" x14ac:dyDescent="0.35">
      <c r="B34" s="879"/>
      <c r="C34" s="886"/>
      <c r="D34" s="788"/>
      <c r="E34" s="82"/>
      <c r="F34" s="909"/>
      <c r="G34" s="81"/>
      <c r="H34" s="99"/>
      <c r="I34" s="627"/>
      <c r="J34" s="99"/>
      <c r="K34" s="627"/>
      <c r="L34" s="99"/>
      <c r="M34" s="59"/>
      <c r="N34" s="50"/>
      <c r="O34" s="51">
        <f t="shared" si="4"/>
        <v>0</v>
      </c>
      <c r="P34" s="52">
        <f t="shared" si="5"/>
        <v>0</v>
      </c>
    </row>
    <row r="35" spans="2:16" s="22" customFormat="1" ht="14.5" customHeight="1" x14ac:dyDescent="0.35">
      <c r="B35" s="879"/>
      <c r="C35" s="886"/>
      <c r="D35" s="788"/>
      <c r="E35" s="82"/>
      <c r="F35" s="81"/>
      <c r="G35" s="81"/>
      <c r="H35" s="99"/>
      <c r="I35" s="627"/>
      <c r="J35" s="99"/>
      <c r="K35" s="627"/>
      <c r="L35" s="99"/>
      <c r="M35" s="59"/>
      <c r="N35" s="50"/>
      <c r="O35" s="51">
        <f t="shared" si="4"/>
        <v>0</v>
      </c>
      <c r="P35" s="52">
        <f t="shared" si="5"/>
        <v>0</v>
      </c>
    </row>
    <row r="36" spans="2:16" s="22" customFormat="1" ht="14.5" customHeight="1" thickBot="1" x14ac:dyDescent="0.4">
      <c r="B36" s="879"/>
      <c r="C36" s="886"/>
      <c r="D36" s="788"/>
      <c r="E36" s="80"/>
      <c r="F36" s="83"/>
      <c r="G36" s="369"/>
      <c r="H36" s="100"/>
      <c r="I36" s="628"/>
      <c r="J36" s="100"/>
      <c r="K36" s="628"/>
      <c r="L36" s="100"/>
      <c r="M36" s="525"/>
      <c r="N36" s="61"/>
      <c r="O36" s="62">
        <f t="shared" si="4"/>
        <v>0</v>
      </c>
      <c r="P36" s="63">
        <f t="shared" si="5"/>
        <v>0</v>
      </c>
    </row>
    <row r="37" spans="2:16" s="22" customFormat="1" ht="14.5" customHeight="1" x14ac:dyDescent="0.35">
      <c r="B37" s="879"/>
      <c r="C37" s="886"/>
      <c r="D37" s="791" t="s">
        <v>448</v>
      </c>
      <c r="E37" s="906" t="s">
        <v>751</v>
      </c>
      <c r="F37" s="223" t="s">
        <v>445</v>
      </c>
      <c r="G37" s="910" t="s">
        <v>181</v>
      </c>
      <c r="H37" s="98"/>
      <c r="I37" s="626"/>
      <c r="J37" s="98"/>
      <c r="K37" s="626"/>
      <c r="L37" s="98"/>
      <c r="M37" s="60"/>
      <c r="N37" s="49"/>
      <c r="O37" s="43">
        <f t="shared" si="4"/>
        <v>0</v>
      </c>
      <c r="P37" s="44">
        <f t="shared" si="5"/>
        <v>0</v>
      </c>
    </row>
    <row r="38" spans="2:16" s="22" customFormat="1" ht="14.5" customHeight="1" x14ac:dyDescent="0.35">
      <c r="B38" s="879"/>
      <c r="C38" s="886"/>
      <c r="D38" s="788"/>
      <c r="E38" s="907" t="s">
        <v>752</v>
      </c>
      <c r="F38" s="224" t="s">
        <v>445</v>
      </c>
      <c r="G38" s="911" t="s">
        <v>181</v>
      </c>
      <c r="H38" s="99"/>
      <c r="I38" s="627"/>
      <c r="J38" s="99"/>
      <c r="K38" s="627"/>
      <c r="L38" s="99"/>
      <c r="M38" s="59"/>
      <c r="N38" s="50"/>
      <c r="O38" s="51">
        <f t="shared" si="4"/>
        <v>0</v>
      </c>
      <c r="P38" s="52">
        <f t="shared" si="5"/>
        <v>0</v>
      </c>
    </row>
    <row r="39" spans="2:16" s="22" customFormat="1" ht="14.5" customHeight="1" x14ac:dyDescent="0.35">
      <c r="B39" s="879"/>
      <c r="C39" s="886"/>
      <c r="D39" s="788"/>
      <c r="E39" s="907" t="s">
        <v>753</v>
      </c>
      <c r="F39" s="224" t="s">
        <v>445</v>
      </c>
      <c r="G39" s="911" t="s">
        <v>181</v>
      </c>
      <c r="H39" s="99"/>
      <c r="I39" s="627"/>
      <c r="J39" s="99"/>
      <c r="K39" s="627"/>
      <c r="L39" s="99"/>
      <c r="M39" s="59"/>
      <c r="N39" s="50"/>
      <c r="O39" s="51">
        <f t="shared" si="4"/>
        <v>0</v>
      </c>
      <c r="P39" s="52">
        <f t="shared" si="5"/>
        <v>0</v>
      </c>
    </row>
    <row r="40" spans="2:16" s="22" customFormat="1" ht="14.5" customHeight="1" x14ac:dyDescent="0.35">
      <c r="B40" s="879"/>
      <c r="C40" s="886"/>
      <c r="D40" s="788"/>
      <c r="E40" s="82" t="s">
        <v>139</v>
      </c>
      <c r="F40" s="909"/>
      <c r="G40" s="81"/>
      <c r="H40" s="99"/>
      <c r="I40" s="627"/>
      <c r="J40" s="99"/>
      <c r="K40" s="627"/>
      <c r="L40" s="99"/>
      <c r="M40" s="59"/>
      <c r="N40" s="50"/>
      <c r="O40" s="51">
        <f t="shared" si="4"/>
        <v>0</v>
      </c>
      <c r="P40" s="52">
        <f t="shared" si="5"/>
        <v>0</v>
      </c>
    </row>
    <row r="41" spans="2:16" s="22" customFormat="1" ht="14.5" customHeight="1" x14ac:dyDescent="0.35">
      <c r="B41" s="879"/>
      <c r="C41" s="886"/>
      <c r="D41" s="788"/>
      <c r="E41" s="82"/>
      <c r="F41" s="909"/>
      <c r="G41" s="81"/>
      <c r="H41" s="99"/>
      <c r="I41" s="627"/>
      <c r="J41" s="99"/>
      <c r="K41" s="627"/>
      <c r="L41" s="99"/>
      <c r="M41" s="59"/>
      <c r="N41" s="50"/>
      <c r="O41" s="51">
        <f t="shared" si="4"/>
        <v>0</v>
      </c>
      <c r="P41" s="52">
        <f t="shared" si="5"/>
        <v>0</v>
      </c>
    </row>
    <row r="42" spans="2:16" s="22" customFormat="1" ht="14.5" customHeight="1" thickBot="1" x14ac:dyDescent="0.4">
      <c r="B42" s="880"/>
      <c r="C42" s="887"/>
      <c r="D42" s="807"/>
      <c r="E42" s="80"/>
      <c r="F42" s="83"/>
      <c r="G42" s="83"/>
      <c r="H42" s="101"/>
      <c r="I42" s="629"/>
      <c r="J42" s="101"/>
      <c r="K42" s="629"/>
      <c r="L42" s="101"/>
      <c r="M42" s="64"/>
      <c r="N42" s="53"/>
      <c r="O42" s="54">
        <f t="shared" si="4"/>
        <v>0</v>
      </c>
      <c r="P42" s="55">
        <f t="shared" si="5"/>
        <v>0</v>
      </c>
    </row>
    <row r="43" spans="2:16" x14ac:dyDescent="0.35">
      <c r="M43" s="225"/>
    </row>
  </sheetData>
  <mergeCells count="11">
    <mergeCell ref="B6:B31"/>
    <mergeCell ref="B32:B42"/>
    <mergeCell ref="B3:P3"/>
    <mergeCell ref="C1:P1"/>
    <mergeCell ref="C32:C42"/>
    <mergeCell ref="D32:D36"/>
    <mergeCell ref="D37:D42"/>
    <mergeCell ref="C5:E5"/>
    <mergeCell ref="C6:C31"/>
    <mergeCell ref="D6:D14"/>
    <mergeCell ref="D15:D31"/>
  </mergeCells>
  <pageMargins left="0.70866141732283472" right="0.70866141732283472" top="0.74803149606299213" bottom="0.74803149606299213" header="0.31496062992125984" footer="0.31496062992125984"/>
  <pageSetup paperSize="8" scale="24" fitToHeight="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C7350-E4A9-47EE-A063-2D67984BC876}">
  <dimension ref="B1:F12"/>
  <sheetViews>
    <sheetView zoomScale="60" zoomScaleNormal="60" zoomScaleSheetLayoutView="70" workbookViewId="0">
      <selection activeCell="C12" sqref="C12:E12"/>
    </sheetView>
  </sheetViews>
  <sheetFormatPr baseColWidth="10" defaultColWidth="11.453125" defaultRowHeight="38.15" customHeight="1" x14ac:dyDescent="0.55000000000000004"/>
  <cols>
    <col min="1" max="1" width="2.81640625" customWidth="1"/>
    <col min="2" max="2" width="29.7265625" style="606" customWidth="1"/>
    <col min="3" max="3" width="29.81640625" customWidth="1"/>
    <col min="4" max="4" width="24.81640625" customWidth="1"/>
    <col min="5" max="5" width="76.1796875" customWidth="1"/>
    <col min="6" max="6" width="126" style="1" customWidth="1"/>
    <col min="7" max="7" width="4.1796875" customWidth="1"/>
  </cols>
  <sheetData>
    <row r="1" spans="2:6" s="87" customFormat="1" ht="76.5" customHeight="1" thickBot="1" x14ac:dyDescent="0.4">
      <c r="B1" s="764" t="s">
        <v>221</v>
      </c>
      <c r="C1" s="765"/>
      <c r="D1" s="884" t="s">
        <v>740</v>
      </c>
      <c r="E1" s="766"/>
      <c r="F1" s="767"/>
    </row>
    <row r="2" spans="2:6" s="2" customFormat="1" ht="38.15" customHeight="1" thickBot="1" x14ac:dyDescent="0.4">
      <c r="B2" s="605"/>
      <c r="C2" s="66"/>
      <c r="D2" s="66"/>
      <c r="E2" s="67"/>
      <c r="F2" s="67"/>
    </row>
    <row r="3" spans="2:6" ht="65.150000000000006" customHeight="1" thickBot="1" x14ac:dyDescent="0.4">
      <c r="B3" s="744" t="s">
        <v>628</v>
      </c>
      <c r="C3" s="745"/>
      <c r="D3" s="745"/>
      <c r="E3" s="745"/>
      <c r="F3" s="746"/>
    </row>
    <row r="4" spans="2:6" s="26" customFormat="1" ht="24" thickBot="1" x14ac:dyDescent="0.6">
      <c r="B4" s="606"/>
      <c r="C4" s="23"/>
      <c r="D4" s="23"/>
      <c r="E4" s="24"/>
      <c r="F4" s="25"/>
    </row>
    <row r="5" spans="2:6" s="114" customFormat="1" ht="38.15" customHeight="1" thickBot="1" x14ac:dyDescent="0.4">
      <c r="B5" s="607"/>
      <c r="C5" s="891" t="s">
        <v>542</v>
      </c>
      <c r="D5" s="892"/>
      <c r="E5" s="892"/>
      <c r="F5" s="893"/>
    </row>
    <row r="6" spans="2:6" s="114" customFormat="1" ht="38.15" customHeight="1" thickBot="1" x14ac:dyDescent="0.4">
      <c r="B6" s="607"/>
      <c r="C6" s="897" t="s">
        <v>201</v>
      </c>
      <c r="D6" s="898"/>
      <c r="E6" s="899"/>
      <c r="F6" s="115" t="s">
        <v>203</v>
      </c>
    </row>
    <row r="7" spans="2:6" s="2" customFormat="1" ht="38.15" customHeight="1" x14ac:dyDescent="0.35">
      <c r="B7" s="605"/>
      <c r="C7" s="900" t="s">
        <v>202</v>
      </c>
      <c r="D7" s="901"/>
      <c r="E7" s="902"/>
      <c r="F7" s="95"/>
    </row>
    <row r="8" spans="2:6" s="2" customFormat="1" ht="38.15" customHeight="1" x14ac:dyDescent="0.35">
      <c r="B8" s="605"/>
      <c r="C8" s="903"/>
      <c r="D8" s="904"/>
      <c r="E8" s="905"/>
      <c r="F8" s="93"/>
    </row>
    <row r="9" spans="2:6" s="2" customFormat="1" ht="38.15" customHeight="1" x14ac:dyDescent="0.35">
      <c r="B9" s="605"/>
      <c r="C9" s="903"/>
      <c r="D9" s="904"/>
      <c r="E9" s="905"/>
      <c r="F9" s="93"/>
    </row>
    <row r="10" spans="2:6" s="2" customFormat="1" ht="38.15" customHeight="1" x14ac:dyDescent="0.35">
      <c r="B10" s="605"/>
      <c r="C10" s="903"/>
      <c r="D10" s="904"/>
      <c r="E10" s="905"/>
      <c r="F10" s="93"/>
    </row>
    <row r="11" spans="2:6" s="2" customFormat="1" ht="38.15" customHeight="1" x14ac:dyDescent="0.35">
      <c r="B11" s="605"/>
      <c r="C11" s="903"/>
      <c r="D11" s="904"/>
      <c r="E11" s="905"/>
      <c r="F11" s="93"/>
    </row>
    <row r="12" spans="2:6" s="2" customFormat="1" ht="38.15" customHeight="1" thickBot="1" x14ac:dyDescent="0.4">
      <c r="B12" s="605"/>
      <c r="C12" s="894"/>
      <c r="D12" s="895"/>
      <c r="E12" s="896"/>
      <c r="F12" s="94"/>
    </row>
  </sheetData>
  <mergeCells count="11">
    <mergeCell ref="C5:F5"/>
    <mergeCell ref="B1:C1"/>
    <mergeCell ref="D1:F1"/>
    <mergeCell ref="B3:F3"/>
    <mergeCell ref="C12:E12"/>
    <mergeCell ref="C6:E6"/>
    <mergeCell ref="C7:E7"/>
    <mergeCell ref="C8:E8"/>
    <mergeCell ref="C9:E9"/>
    <mergeCell ref="C10:E10"/>
    <mergeCell ref="C11:E11"/>
  </mergeCells>
  <pageMargins left="0.70866141732283472" right="0.70866141732283472" top="0.74803149606299213" bottom="0.74803149606299213" header="0.31496062992125984" footer="0.31496062992125984"/>
  <pageSetup paperSize="8" scale="20" fitToHeight="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6DAEA9198D72243AD318AC21BEC71BD" ma:contentTypeVersion="" ma:contentTypeDescription="Crée un document." ma:contentTypeScope="" ma:versionID="af6467c2312b3b0010f4cc7361685477">
  <xsd:schema xmlns:xsd="http://www.w3.org/2001/XMLSchema" xmlns:xs="http://www.w3.org/2001/XMLSchema" xmlns:p="http://schemas.microsoft.com/office/2006/metadata/properties" xmlns:ns2="909b1225-b097-41fa-a310-2690a63143ce" targetNamespace="http://schemas.microsoft.com/office/2006/metadata/properties" ma:root="true" ma:fieldsID="ca63121547baebcd78859c68d63fb585" ns2:_="">
    <xsd:import namespace="909b1225-b097-41fa-a310-2690a63143c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09b1225-b097-41fa-a310-2690a63143c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C6798A-E99F-46B6-BC5A-E18EC77984D9}">
  <ds:schemaRefs>
    <ds:schemaRef ds:uri="909b1225-b097-41fa-a310-2690a63143ce"/>
    <ds:schemaRef ds:uri="http://www.w3.org/XML/1998/namespace"/>
    <ds:schemaRef ds:uri="http://schemas.microsoft.com/office/infopath/2007/PartnerControls"/>
    <ds:schemaRef ds:uri="http://purl.org/dc/elements/1.1/"/>
    <ds:schemaRef ds:uri="http://purl.org/dc/terms/"/>
    <ds:schemaRef ds:uri="http://schemas.microsoft.com/office/2006/documentManagement/types"/>
    <ds:schemaRef ds:uri="http://purl.org/dc/dcmityp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65FCD3BF-D7EC-4B95-936F-CF33960C51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09b1225-b097-41fa-a310-2690a63143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DC1689-6FCD-4789-A245-7C62B58635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A1_BPU - Init et MCO socle</vt:lpstr>
      <vt:lpstr>A2_BPU - Maint &amp; presta complém</vt:lpstr>
      <vt:lpstr>A3_BPU - Fournitures &amp; Licences</vt:lpstr>
      <vt:lpstr>A4_BPU - Fournitures Sécurité</vt:lpstr>
      <vt:lpstr>A5_BPU - Catalogue</vt:lpstr>
      <vt:lpstr>'A2_BPU - Maint &amp; presta complém'!_Toc210992702</vt:lpstr>
      <vt:lpstr>'A1_BPU - Init et MCO socle'!Zone_d_impression</vt:lpstr>
      <vt:lpstr>'A2_BPU - Maint &amp; presta complém'!Zone_d_impression</vt:lpstr>
      <vt:lpstr>'A3_BPU - Fournitures &amp; Licences'!Zone_d_impression</vt:lpstr>
      <vt:lpstr>'A4_BPU - Fournitures Sécurité'!Zone_d_impression</vt:lpstr>
      <vt:lpstr>'A5_BPU - Catalogue'!Zone_d_impression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2014-10-10T17:25:33Z</dcterms:created>
  <dcterms:modified xsi:type="dcterms:W3CDTF">2025-12-18T15:09:56Z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0x010100C6DAEA9198D72243AD318AC21BEC71BD</vt:lpwstr>
  </property>
</Properties>
</file>